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45" windowWidth="19320" windowHeight="12240"/>
  </bookViews>
  <sheets>
    <sheet name="Zadavaci formular" sheetId="1" r:id="rId1"/>
    <sheet name="Ciselniky" sheetId="2" r:id="rId2"/>
  </sheets>
  <definedNames>
    <definedName name="Druh_zraneni">Ciselniky!$A$2:$A$5</definedName>
    <definedName name="JPO_cinnost">Ciselniky!$D$2:$D$87</definedName>
    <definedName name="_xlnm.Print_Area" localSheetId="0">'Zadavaci formular'!$A$1:$AM$212</definedName>
    <definedName name="Platne_JPO">Ciselniky!$E$2:$E$426</definedName>
    <definedName name="Typ_ZOZ">Ciselniky!$C$2:$C$4</definedName>
    <definedName name="TypU">Ciselniky!$F$2:$F$20</definedName>
    <definedName name="Vekova_kat">Ciselniky!$B$2:$B$5</definedName>
  </definedNames>
  <calcPr calcId="145621"/>
</workbook>
</file>

<file path=xl/calcChain.xml><?xml version="1.0" encoding="utf-8"?>
<calcChain xmlns="http://schemas.openxmlformats.org/spreadsheetml/2006/main">
  <c r="AQ36" i="1" l="1"/>
  <c r="AZ32" i="1"/>
  <c r="P46" i="1"/>
  <c r="P44" i="1"/>
  <c r="P42" i="1"/>
  <c r="P40" i="1"/>
  <c r="P38" i="1"/>
  <c r="P36" i="1"/>
  <c r="P32" i="1"/>
  <c r="P34" i="1"/>
  <c r="AY46" i="1"/>
  <c r="AY44" i="1"/>
  <c r="AY42" i="1"/>
  <c r="AY40" i="1"/>
  <c r="AY38" i="1"/>
  <c r="AY36" i="1"/>
  <c r="AY34" i="1"/>
  <c r="AY32" i="1"/>
  <c r="AS19" i="1"/>
  <c r="Y19" i="1" s="1"/>
  <c r="AP28" i="1"/>
  <c r="AP38" i="1"/>
  <c r="AQ38" i="1"/>
  <c r="AR30" i="1"/>
  <c r="AP36" i="1"/>
  <c r="AP34" i="1"/>
  <c r="F155" i="1"/>
  <c r="F153" i="1"/>
  <c r="Y151" i="1"/>
  <c r="Y147" i="1"/>
  <c r="AN151" i="1"/>
  <c r="S151" i="1"/>
  <c r="S149" i="1"/>
  <c r="S167" i="1"/>
  <c r="S165" i="1"/>
  <c r="S163" i="1"/>
  <c r="O167" i="1"/>
  <c r="O165" i="1"/>
  <c r="O163" i="1"/>
  <c r="Y21" i="1"/>
  <c r="AR105" i="1"/>
  <c r="AR103" i="1"/>
  <c r="AR101" i="1"/>
  <c r="AR99" i="1"/>
  <c r="AR97" i="1"/>
  <c r="AR95" i="1"/>
  <c r="AR93" i="1"/>
  <c r="AU91" i="1"/>
  <c r="AR91" i="1"/>
  <c r="AR86" i="1"/>
  <c r="AR84" i="1"/>
  <c r="AR82" i="1"/>
  <c r="AR80" i="1"/>
  <c r="AR78" i="1"/>
  <c r="AR76" i="1"/>
  <c r="AR74" i="1"/>
  <c r="AU72" i="1"/>
  <c r="AR72" i="1"/>
  <c r="AU115" i="1"/>
  <c r="AU113" i="1"/>
  <c r="AU111" i="1"/>
  <c r="AU53" i="1"/>
  <c r="AR67" i="1"/>
  <c r="AR65" i="1"/>
  <c r="AR63" i="1"/>
  <c r="AR61" i="1"/>
  <c r="AR59" i="1"/>
  <c r="AR57" i="1"/>
  <c r="AR55" i="1"/>
  <c r="AR53" i="1"/>
  <c r="AQ46" i="1"/>
  <c r="AQ44" i="1"/>
  <c r="AQ40" i="1"/>
  <c r="P33" i="1"/>
  <c r="AZ30" i="1" l="1"/>
  <c r="BA30" i="1" s="1"/>
  <c r="AU34" i="1"/>
  <c r="AR34" i="1"/>
</calcChain>
</file>

<file path=xl/sharedStrings.xml><?xml version="1.0" encoding="utf-8"?>
<sst xmlns="http://schemas.openxmlformats.org/spreadsheetml/2006/main" count="715" uniqueCount="654">
  <si>
    <t>Typ události SSU:</t>
  </si>
  <si>
    <t>Popis typu:</t>
  </si>
  <si>
    <t>Evidenční číslo události:</t>
  </si>
  <si>
    <t>Objekt:</t>
  </si>
  <si>
    <t>Prostor:</t>
  </si>
  <si>
    <t>Ohlášení:</t>
  </si>
  <si>
    <t>Výjezdu:</t>
  </si>
  <si>
    <t>Příjezdu k zásahu:</t>
  </si>
  <si>
    <t>Zahájení zásahu:</t>
  </si>
  <si>
    <t>Odjezdu na základnu:</t>
  </si>
  <si>
    <t>Pořadí jednotky:</t>
  </si>
  <si>
    <t>Počet osob:</t>
  </si>
  <si>
    <t>Počet zásahů:</t>
  </si>
  <si>
    <t>Počet techniky:</t>
  </si>
  <si>
    <t>Typ:</t>
  </si>
  <si>
    <t>Počet jednotek:</t>
  </si>
  <si>
    <t>Plocha požáru:</t>
  </si>
  <si>
    <t>Fronta hašení</t>
  </si>
  <si>
    <t>Výkon proudů:</t>
  </si>
  <si>
    <t>Uniklé látky:</t>
  </si>
  <si>
    <t>Množství:</t>
  </si>
  <si>
    <t>Kontaminace:</t>
  </si>
  <si>
    <t>UN kód:</t>
  </si>
  <si>
    <t>Základní údaje události</t>
  </si>
  <si>
    <t>č. 1</t>
  </si>
  <si>
    <t>č. 2</t>
  </si>
  <si>
    <t>č. 3</t>
  </si>
  <si>
    <t>č. 4</t>
  </si>
  <si>
    <t>č. 5</t>
  </si>
  <si>
    <t>č. 6</t>
  </si>
  <si>
    <t>Časové údaje k jízdě:</t>
  </si>
  <si>
    <t>Povolání:</t>
  </si>
  <si>
    <t>Výjezd:</t>
  </si>
  <si>
    <t>Na místě:</t>
  </si>
  <si>
    <t>Odjezd:</t>
  </si>
  <si>
    <t>Na základně:</t>
  </si>
  <si>
    <t>Pohotovost:</t>
  </si>
  <si>
    <t>Ujeto [km]:</t>
  </si>
  <si>
    <t>Motohodiny:</t>
  </si>
  <si>
    <t>Volací znak:</t>
  </si>
  <si>
    <t>Velitel:</t>
  </si>
  <si>
    <t>Obsluha:</t>
  </si>
  <si>
    <t>Doba použití:</t>
  </si>
  <si>
    <t>Technika jednotky u zásahu:</t>
  </si>
  <si>
    <t>Pomocná technika jednotky u zásahu:</t>
  </si>
  <si>
    <t>Text celkové zprávy o zásahu (Popis zásahu jednotky PO):</t>
  </si>
  <si>
    <t>Zprávu zpracoval:</t>
  </si>
  <si>
    <t>Datum zpracování:</t>
  </si>
  <si>
    <t>Adresa:</t>
  </si>
  <si>
    <t>Název techniky:</t>
  </si>
  <si>
    <t>Místní JPO:</t>
  </si>
  <si>
    <t>Spolupráce u zásahu:</t>
  </si>
  <si>
    <t>Složka IZS:</t>
  </si>
  <si>
    <t>Poznámka:</t>
  </si>
  <si>
    <t>Využitá osobní pomoc:</t>
  </si>
  <si>
    <t>Od kdy:</t>
  </si>
  <si>
    <t>Do kdy:</t>
  </si>
  <si>
    <t>Druh pomoci, rozsah:</t>
  </si>
  <si>
    <t>Využitá věcná pomoc:</t>
  </si>
  <si>
    <t>Příjmení a jméno:</t>
  </si>
  <si>
    <t>Adresa osoby:</t>
  </si>
  <si>
    <t>Firma:</t>
  </si>
  <si>
    <t>Adresa firmy:</t>
  </si>
  <si>
    <t>IČ:</t>
  </si>
  <si>
    <t>Poskytnutý prostředek:</t>
  </si>
  <si>
    <t>Účel využití:</t>
  </si>
  <si>
    <t>Záznam o zranění o zranění členů zasahujících jednotek PO:</t>
  </si>
  <si>
    <t>Datum narození:</t>
  </si>
  <si>
    <t>Jednotka PO:</t>
  </si>
  <si>
    <t>Datum a čas zranění:</t>
  </si>
  <si>
    <t>Velitel složky IZS:</t>
  </si>
  <si>
    <t>Příčina zranění:</t>
  </si>
  <si>
    <t>Popis zranění:</t>
  </si>
  <si>
    <t>Osádka (příjmení a jméno):</t>
  </si>
  <si>
    <t>Činnost před příjezdem jednotek PO:</t>
  </si>
  <si>
    <t>Zásah občanů:</t>
  </si>
  <si>
    <t>Samouhašení:</t>
  </si>
  <si>
    <t>Zásah jiných služeb:</t>
  </si>
  <si>
    <t>Evakuace osob:</t>
  </si>
  <si>
    <t>Uhašeno SHZ:</t>
  </si>
  <si>
    <t>Žádný zásah:</t>
  </si>
  <si>
    <t>Druh zranění:</t>
  </si>
  <si>
    <t>Věková kategorie:</t>
  </si>
  <si>
    <t>Druh zranění</t>
  </si>
  <si>
    <t>zranění civilních osob</t>
  </si>
  <si>
    <t>zachránění osob</t>
  </si>
  <si>
    <t>evakuace osob</t>
  </si>
  <si>
    <t>usmrcení osob</t>
  </si>
  <si>
    <t>Věková kategorie</t>
  </si>
  <si>
    <t>dospělí</t>
  </si>
  <si>
    <t>děti do 15 let</t>
  </si>
  <si>
    <t>osoby nad 60 let</t>
  </si>
  <si>
    <t>nezatříděno</t>
  </si>
  <si>
    <t>Datum:</t>
  </si>
  <si>
    <t>Čas:</t>
  </si>
  <si>
    <t>Typ zprávy</t>
  </si>
  <si>
    <t>Dílčí zpráva o zásahu</t>
  </si>
  <si>
    <t>Zpráva o zásahu</t>
  </si>
  <si>
    <t>Zpráva o činnosti</t>
  </si>
  <si>
    <t>Základní údaje jednotky:</t>
  </si>
  <si>
    <t>Vyhlášení poplachu:</t>
  </si>
  <si>
    <t>Činnosti JPO u zásahu</t>
  </si>
  <si>
    <t>0 - Jednotka nezasahovala (odvolána při cestě k zásahu)</t>
  </si>
  <si>
    <t>100 - Požární asistence</t>
  </si>
  <si>
    <t>110 - Asistence při vyhled./likvid.nástr.(např.výbuš.) syst.</t>
  </si>
  <si>
    <t>120 - Průzkum</t>
  </si>
  <si>
    <t>130 - Použití hasicích přístrojů</t>
  </si>
  <si>
    <t xml:space="preserve">140 - Použití jednoduchých hasicích prostředků </t>
  </si>
  <si>
    <t>145 - Použití vody dodávané proudem D - počet proudů</t>
  </si>
  <si>
    <t>150 - Použití vody dodávané proudem C - počet proudů</t>
  </si>
  <si>
    <t>160 - Použití vody dodávané proudem B - počet proudů</t>
  </si>
  <si>
    <t xml:space="preserve">170 - Použití vody z otočné proudnice - počet </t>
  </si>
  <si>
    <t>180 - Použití vysokotlaké vody - počet proudů</t>
  </si>
  <si>
    <t>190 - Použití pěny lehké - počet agregátů</t>
  </si>
  <si>
    <t>200 - Použití pěny střední - počet proudů</t>
  </si>
  <si>
    <t>210 - Použití pěny těžké - počet proudů</t>
  </si>
  <si>
    <t>220 - Použití smáčedla</t>
  </si>
  <si>
    <t>230 - Použití prášku z mobilní techniky</t>
  </si>
  <si>
    <t>240 - Použití inertních plynů z mobilní techniky</t>
  </si>
  <si>
    <t xml:space="preserve">250 - Hašení zvláštními technickými prostředky a hasivy </t>
  </si>
  <si>
    <t>260 - Čerpání a odčerpávání vody</t>
  </si>
  <si>
    <t>270 - Dálková doprava vody hadicemi</t>
  </si>
  <si>
    <t>280 - Dálková doprava vody kyvadlová</t>
  </si>
  <si>
    <t>290 - Doplňování vody</t>
  </si>
  <si>
    <t>300 - Chlazení</t>
  </si>
  <si>
    <t>310 - Odvětrání prostorů přirozené</t>
  </si>
  <si>
    <t>320 - Odvětrání prostorů nucené</t>
  </si>
  <si>
    <t>330 - Izolace, separace látek</t>
  </si>
  <si>
    <t>340 - Neutralizace</t>
  </si>
  <si>
    <t>350 - Ředění</t>
  </si>
  <si>
    <t>360 - Přečerpávání látky</t>
  </si>
  <si>
    <t>370 - Ohraničení, zahrazení uniklé látky</t>
  </si>
  <si>
    <t>380 - Jímání, sběr uniklé látky (mimo rop. produktů)</t>
  </si>
  <si>
    <t>390 - Zjišťování druhu uniklé látky</t>
  </si>
  <si>
    <t>391 - Odběry vzorků</t>
  </si>
  <si>
    <t>395 - Měření koncentrace plynů</t>
  </si>
  <si>
    <t>400 - Zajištění místa nehody</t>
  </si>
  <si>
    <t>410 - Odstraňování následků dopravní nehody</t>
  </si>
  <si>
    <t>415 - Řízení provozu na komunikacích</t>
  </si>
  <si>
    <t>420 - Odstraňování překážek z komunikací aj. prostorů</t>
  </si>
  <si>
    <t>430 - Odstraňování úniků rop. látek - provoz. náplní vozidel</t>
  </si>
  <si>
    <t>435 - Protipožární opatření</t>
  </si>
  <si>
    <t>440 - Ochrana okolí</t>
  </si>
  <si>
    <t>445 - Osvětlení místa zásahu</t>
  </si>
  <si>
    <t>450 - Práce na vodě</t>
  </si>
  <si>
    <t>460 - Práce ve vodě a pod vodou</t>
  </si>
  <si>
    <t>470 - Obsluha nebezpečného zařízení</t>
  </si>
  <si>
    <t>480 - Provizorní oprava</t>
  </si>
  <si>
    <t>490 - Rozebírání konstrukcí</t>
  </si>
  <si>
    <t>500 - Uzavírání vody, plynu, elektřiny</t>
  </si>
  <si>
    <t>510 - Vnikání do uzavřeného prostoru</t>
  </si>
  <si>
    <t>515 - Odstraňování sněhu, ledu</t>
  </si>
  <si>
    <t>520 - Zásah ve výšce pomocí lezecké techniky</t>
  </si>
  <si>
    <t xml:space="preserve">530 - Zásah ve výšce a nad volnou hloubkou </t>
  </si>
  <si>
    <t>540 - Vyhledávání osob</t>
  </si>
  <si>
    <t>550 - Vyhledávání, záchrana osob z vody</t>
  </si>
  <si>
    <t>560 - Vyprošťování osob z hloubek</t>
  </si>
  <si>
    <t>570 - Vyprošťování osob z výšek</t>
  </si>
  <si>
    <t>580 - Vyprošťování osob z havarovaných vozidel</t>
  </si>
  <si>
    <t>590 - Vyprošťování z výtahu</t>
  </si>
  <si>
    <t>600 - Vyprošťování ze zhroucených staveb</t>
  </si>
  <si>
    <t>605 - Transport pacienta</t>
  </si>
  <si>
    <t>610 - Záchrana osob (jiná)</t>
  </si>
  <si>
    <t>620 - Předlékařská pomoc</t>
  </si>
  <si>
    <t>625 - Spolupráce při ošetřování pacienta</t>
  </si>
  <si>
    <t>630 - Vyprošťování předmětů</t>
  </si>
  <si>
    <t>640 - Odchyt zvířat vč. vyhledávání</t>
  </si>
  <si>
    <t>650 - Odchyt a likvidace obtíž. hmyzu</t>
  </si>
  <si>
    <t>660 - Evakuace osob objektová</t>
  </si>
  <si>
    <t>670 - Evakuace osob plošná</t>
  </si>
  <si>
    <t>680 - Evakuace předmětů</t>
  </si>
  <si>
    <t>690 - Evakuace zvířat a záchrana zvířat</t>
  </si>
  <si>
    <t>700 - Zřízení a zajiš. provozu evak. středis.</t>
  </si>
  <si>
    <t>710 - Označování nebezpečných oblastí</t>
  </si>
  <si>
    <t>720 - Dekontaminace osob vč. hasičů</t>
  </si>
  <si>
    <t>730 - Dekontaminace techniky a prostř.</t>
  </si>
  <si>
    <t>740 - Zprovoznění úkrytů</t>
  </si>
  <si>
    <t>750 - Doprava pitné vody, potravin</t>
  </si>
  <si>
    <t>760 - Výdej a rozděl. pitné vody, potravin</t>
  </si>
  <si>
    <t>765 - Poskytnutí technických prostředků složkám IZS</t>
  </si>
  <si>
    <t>770 - Týlové práce</t>
  </si>
  <si>
    <t>775 - Monitoring vodního toku</t>
  </si>
  <si>
    <t>780 - Čekání na speciální služby</t>
  </si>
  <si>
    <t>785 - Pořizování foto,video</t>
  </si>
  <si>
    <t>790 - Záloha na místě události</t>
  </si>
  <si>
    <t>800 - Pohotovost na vlastní stanici</t>
  </si>
  <si>
    <t xml:space="preserve">810 - Záloha na stanici </t>
  </si>
  <si>
    <t>820 - Jiné</t>
  </si>
  <si>
    <t>Velitel jednotky:</t>
  </si>
  <si>
    <t>#</t>
  </si>
  <si>
    <t>Druh činnosti, vč. počtu proudů:</t>
  </si>
  <si>
    <t>811010 - stanice Bruntál</t>
  </si>
  <si>
    <t>811011 - stanice Krnov</t>
  </si>
  <si>
    <t>811012 - stanice Rýmařov</t>
  </si>
  <si>
    <t>811100 - Moravskoslezský Kočov</t>
  </si>
  <si>
    <t>811102 - Valšov</t>
  </si>
  <si>
    <t>811103 - Milotice nad Opavou</t>
  </si>
  <si>
    <t>811108 - Roudno</t>
  </si>
  <si>
    <t>811109 - Václavov u Bruntálu</t>
  </si>
  <si>
    <t>811110 - Světlá Hora</t>
  </si>
  <si>
    <t>811111 - Andělská Hora</t>
  </si>
  <si>
    <t>811115 - Krnov</t>
  </si>
  <si>
    <t>811119 - Úvalno</t>
  </si>
  <si>
    <t>811124 - Zátor</t>
  </si>
  <si>
    <t>811127 - Hošťálkovy</t>
  </si>
  <si>
    <t>811131 - Stará Ves</t>
  </si>
  <si>
    <t>811132 - Dolní Moravice</t>
  </si>
  <si>
    <t>811133 - Malá Morávka</t>
  </si>
  <si>
    <t>811134 - Břidličná</t>
  </si>
  <si>
    <t>811136 - Rýžoviště</t>
  </si>
  <si>
    <t>811137 - Lomnice</t>
  </si>
  <si>
    <t>811141 - Horní Město</t>
  </si>
  <si>
    <t>811144 - Vrbno pod Pradědem</t>
  </si>
  <si>
    <t>811145 - Karlovice</t>
  </si>
  <si>
    <t>811146 - Široká Niva</t>
  </si>
  <si>
    <t>811147 - Karlova Studánka</t>
  </si>
  <si>
    <t>811152 - Heřmanovice</t>
  </si>
  <si>
    <t>811153 - Horní Benešov</t>
  </si>
  <si>
    <t>811154 - Lichnov</t>
  </si>
  <si>
    <t>811159 - Leskovec nad Moravicí</t>
  </si>
  <si>
    <t>811160 - Město Albrechtice</t>
  </si>
  <si>
    <t>811166 - Jindřichov</t>
  </si>
  <si>
    <t>811167 - Třemešná</t>
  </si>
  <si>
    <t>811175 - Dvorce</t>
  </si>
  <si>
    <t>811178 - Dětřichov nad Bystřicí</t>
  </si>
  <si>
    <t>811179 - Osoblaha</t>
  </si>
  <si>
    <t>811181 - Bohušov</t>
  </si>
  <si>
    <t>811182 - Slezské Rudoltice</t>
  </si>
  <si>
    <t>811185 - Liptaň</t>
  </si>
  <si>
    <t>811190 - Bruntál</t>
  </si>
  <si>
    <t>811191 - Rýmařov</t>
  </si>
  <si>
    <t>811804 - Krnovské opravny a strojírny a.s.</t>
  </si>
  <si>
    <t>811815 - Granitol Moravský Beroun</t>
  </si>
  <si>
    <t>811830 - AL INVEST Břidličná a.s.</t>
  </si>
  <si>
    <t>811844 - VHZS Město Libavá</t>
  </si>
  <si>
    <t>812010 - stanice Frýdek-Místek</t>
  </si>
  <si>
    <t>812011 - stanice Třinec</t>
  </si>
  <si>
    <t>812012 - stanice Nošovice</t>
  </si>
  <si>
    <t>812085 - ŠVC HZS ČR - středisko Frýdek-Místek</t>
  </si>
  <si>
    <t>812086 - SOŠ PO a VOŠ PO</t>
  </si>
  <si>
    <t>812100 - Frýdek-Místek - Frýdek</t>
  </si>
  <si>
    <t>812102 - Frýdek-Místek - Bahno</t>
  </si>
  <si>
    <t>812105 - Třinec - Dolní Lištná</t>
  </si>
  <si>
    <t>812107 - Třinec - Kojkovice</t>
  </si>
  <si>
    <t>812111 - Jablunkov</t>
  </si>
  <si>
    <t>812112 - Bocanovice</t>
  </si>
  <si>
    <t>812113 - Návsí</t>
  </si>
  <si>
    <t>812114 - Písečná</t>
  </si>
  <si>
    <t>812115 - Frýdlant nad Ostravicí</t>
  </si>
  <si>
    <t>812118 - Brušperk</t>
  </si>
  <si>
    <t>812119 - Baška</t>
  </si>
  <si>
    <t>812120 - Baška - Hodoňovice</t>
  </si>
  <si>
    <t>812123 - Bruzovice</t>
  </si>
  <si>
    <t>812124 - Bukovec</t>
  </si>
  <si>
    <t>812125 - Bystřice</t>
  </si>
  <si>
    <t>812126 - Čeladná</t>
  </si>
  <si>
    <t>812127 - Dobrá</t>
  </si>
  <si>
    <t>812128 - Dobratice</t>
  </si>
  <si>
    <t>812129 - Dolní Domaslavice</t>
  </si>
  <si>
    <t>812130 - Dolní Lomná</t>
  </si>
  <si>
    <t>812131 - Dolní Tošanovice</t>
  </si>
  <si>
    <t>812132 - Fryčovice</t>
  </si>
  <si>
    <t>812133 - Třinec - Guty</t>
  </si>
  <si>
    <t>812134 - Hnojník</t>
  </si>
  <si>
    <t>812137 - Horní Domaslavice</t>
  </si>
  <si>
    <t>812138 - Horní Lomná</t>
  </si>
  <si>
    <t>812139 - Horní Tošanovice</t>
  </si>
  <si>
    <t>812140 - Hrádek</t>
  </si>
  <si>
    <t>812142 - Frýdek-Místek - Chlebovice</t>
  </si>
  <si>
    <t>812143 - Janovice</t>
  </si>
  <si>
    <t>812144 - Janovice - Bystré</t>
  </si>
  <si>
    <t>812145 - Kaňovice</t>
  </si>
  <si>
    <t>812146 - Třinec - Karpentná</t>
  </si>
  <si>
    <t>812147 - Komorní Lhotka</t>
  </si>
  <si>
    <t>812150 - Kozlovice</t>
  </si>
  <si>
    <t>812151 - Kozlovice - Měrkovice</t>
  </si>
  <si>
    <t>812152 - Krásná</t>
  </si>
  <si>
    <t>812154 - Krmelín</t>
  </si>
  <si>
    <t>812155 - Kunčice pod Ondřejníkem</t>
  </si>
  <si>
    <t>812156 - Lhotka</t>
  </si>
  <si>
    <t>812157 - Frýdek-Místek - Lískovec</t>
  </si>
  <si>
    <t>812158 - Frýdlant nad Ostravicí - Lubno</t>
  </si>
  <si>
    <t>812159 - Lučina</t>
  </si>
  <si>
    <t>812160 - Frýdek-Místek - Lysůvky</t>
  </si>
  <si>
    <t>812161 - Malenovice</t>
  </si>
  <si>
    <t>812162 - Metylovice</t>
  </si>
  <si>
    <t>812163 - Milíkov</t>
  </si>
  <si>
    <t>812165 - Mosty u Jablunkova</t>
  </si>
  <si>
    <t>812166 - Palkovice - Myslík</t>
  </si>
  <si>
    <t>812168 - Nošovice</t>
  </si>
  <si>
    <t>812169 - Nižní Lhoty</t>
  </si>
  <si>
    <t>812171 - Frýdlant nad Ostravicí - Nová Ves</t>
  </si>
  <si>
    <t>812172 - Nýdek</t>
  </si>
  <si>
    <t>812173 - Třinec - Oldřichovice</t>
  </si>
  <si>
    <t>812174 - Paskov - Oprechtice</t>
  </si>
  <si>
    <t>812175 - Ostravice</t>
  </si>
  <si>
    <t>812176 - Palkovice</t>
  </si>
  <si>
    <t>812177 - Paskov</t>
  </si>
  <si>
    <t>812178 - Pazderna</t>
  </si>
  <si>
    <t>812179 - Písek</t>
  </si>
  <si>
    <t>812180 - Pražmo - Morávka</t>
  </si>
  <si>
    <t>812182 - Pržno</t>
  </si>
  <si>
    <t>812183 - Pstruží</t>
  </si>
  <si>
    <t>812184 - Raškovice</t>
  </si>
  <si>
    <t>812185 - Ropice</t>
  </si>
  <si>
    <t>812186 - Řeka</t>
  </si>
  <si>
    <t>812187 - Řepiště</t>
  </si>
  <si>
    <t>812188 - Sedliště</t>
  </si>
  <si>
    <t>812189 - Frýdek-Místek - Skalice</t>
  </si>
  <si>
    <t>812190 - Hukvaldy</t>
  </si>
  <si>
    <t>812191 - Hukvaldy - Rychaltice</t>
  </si>
  <si>
    <t>812193 - Soběšovice</t>
  </si>
  <si>
    <t>812196 - Staré Hamry</t>
  </si>
  <si>
    <t>812197 - Staré Město</t>
  </si>
  <si>
    <t>812198 - Staříč</t>
  </si>
  <si>
    <t>812199 - Střítež</t>
  </si>
  <si>
    <t>812202 - Třanovice</t>
  </si>
  <si>
    <t>812207 - Vojkovice</t>
  </si>
  <si>
    <t>812208 - Vyšní Lhoty</t>
  </si>
  <si>
    <t>812209 - Žabeň</t>
  </si>
  <si>
    <t>812600 - Třinecké železárny a.s.  Třinec</t>
  </si>
  <si>
    <t>812602 - Biocel a.s. Paskov</t>
  </si>
  <si>
    <t>813010 - stanice Karviná</t>
  </si>
  <si>
    <t>813011 - stanice Havířov</t>
  </si>
  <si>
    <t>813012 - stanice Český Těšín</t>
  </si>
  <si>
    <t>813013 - stanice Orlová</t>
  </si>
  <si>
    <t>813014 - stanice Bohumín</t>
  </si>
  <si>
    <t>813101 - Bohumín - Šunychl</t>
  </si>
  <si>
    <t>813102 - Bohumín - Starý Bohumín</t>
  </si>
  <si>
    <t>813104 - Bohumín - Skřečoň</t>
  </si>
  <si>
    <t>813106 - Bohumín - Vrbice</t>
  </si>
  <si>
    <t>813107 - Bohumín - Záblatí</t>
  </si>
  <si>
    <t>813108 - Dolní Lutyně</t>
  </si>
  <si>
    <t>813109 - Dolní Lutyně - Nerad</t>
  </si>
  <si>
    <t>813110 - Dětmarovice</t>
  </si>
  <si>
    <t>813113 - Petrovice - Marklovice</t>
  </si>
  <si>
    <t>813114 - Petrovice - Závada</t>
  </si>
  <si>
    <t>813115 - Karviná - Ráj</t>
  </si>
  <si>
    <t>813116 - Karviná - Hranice</t>
  </si>
  <si>
    <t>813119 - Karviná - Staré Město</t>
  </si>
  <si>
    <t>813122 - Orlová - Poruba</t>
  </si>
  <si>
    <t>813123 - Orlová - Město</t>
  </si>
  <si>
    <t>813126 - Doubrava</t>
  </si>
  <si>
    <t>813127 - Petřvald - Březiny</t>
  </si>
  <si>
    <t>813129 - Rychvald</t>
  </si>
  <si>
    <t>813130 - Havířov</t>
  </si>
  <si>
    <t>813132 - Havířov - Životice</t>
  </si>
  <si>
    <t>813135 - Horní Bludovice</t>
  </si>
  <si>
    <t>813137 - Horní Suchá</t>
  </si>
  <si>
    <t>813138 - Těrlicko</t>
  </si>
  <si>
    <t>813140 - Těrlicko - Hradiště</t>
  </si>
  <si>
    <t>813141 - Albrechtice</t>
  </si>
  <si>
    <t>813144 - Český Těšín - Město</t>
  </si>
  <si>
    <t>813147 - Český Těšín - Horní Žukov</t>
  </si>
  <si>
    <t>813148 - Chotěbuz</t>
  </si>
  <si>
    <t>813149 - Chotěbuz - Zpupná Lhota</t>
  </si>
  <si>
    <t>813150 - Český Těšín - Mistřovice</t>
  </si>
  <si>
    <t>813151 - Český Těšín - Mosty</t>
  </si>
  <si>
    <t>813152 - Český Těšín - Stanislavice</t>
  </si>
  <si>
    <t>813600 - ŽDB Group a.s. Bohumín</t>
  </si>
  <si>
    <t>813605 - ČEZ a.s. Elektrárna Dětmarovice</t>
  </si>
  <si>
    <t>813750 - Jednotka s letadlem</t>
  </si>
  <si>
    <t>813800 - Bochemie a.s.  Bohumín</t>
  </si>
  <si>
    <t>813835 - Varroc Automotive Systems, záv. Rychvald</t>
  </si>
  <si>
    <t>813836 - OKD a.s. Důl Darkov</t>
  </si>
  <si>
    <t>814010 - stanice Nový Jičín</t>
  </si>
  <si>
    <t>814011 - stanice Bílovec</t>
  </si>
  <si>
    <t>814100 - Bílovec</t>
  </si>
  <si>
    <t>814101 - Bítov</t>
  </si>
  <si>
    <t>814102 - Bravantice</t>
  </si>
  <si>
    <t>814103 - Bílovec - Bravinné</t>
  </si>
  <si>
    <t>814104 - Bílovec - Lubojaty</t>
  </si>
  <si>
    <t>814105 - Bílovec - Stará Ves</t>
  </si>
  <si>
    <t>814106 - Bílovec - Výškovice</t>
  </si>
  <si>
    <t>814107 - Frenštát pod Radhoštěm</t>
  </si>
  <si>
    <t>814108 - Fulnek</t>
  </si>
  <si>
    <t>814109 - Fulnek - Děrné</t>
  </si>
  <si>
    <t>814110 - Fulnek - Jerlochovice</t>
  </si>
  <si>
    <t>814112 - Fulnek - Jílovec</t>
  </si>
  <si>
    <t>814113 - Kujavy</t>
  </si>
  <si>
    <t>814114 - Fulnek - Lukavec</t>
  </si>
  <si>
    <t>814115 - Fulnek - Stachovice</t>
  </si>
  <si>
    <t>814116 - Fulnek - Vlkovice</t>
  </si>
  <si>
    <t>814120 - Kopřivnice</t>
  </si>
  <si>
    <t>814121 - Kopřivnice - Mniší</t>
  </si>
  <si>
    <t>814122 - Kopřivnice - Lubina I</t>
  </si>
  <si>
    <t>814123 - Kopřivnice - Lubina II</t>
  </si>
  <si>
    <t>814124 - Kopřivnice - Vlčovice</t>
  </si>
  <si>
    <t>814126 - Libhošť</t>
  </si>
  <si>
    <t>814127 - Nový Jičín - Straník</t>
  </si>
  <si>
    <t>814129 - Odry</t>
  </si>
  <si>
    <t>814130 - Odry - Dobešov</t>
  </si>
  <si>
    <t>814131 - Jakubčovice nad Odrou</t>
  </si>
  <si>
    <t>814132 - Odry - Kamenka</t>
  </si>
  <si>
    <t>814133 - Odry - Klokočůvek</t>
  </si>
  <si>
    <t>814134 - Odry - Loučky</t>
  </si>
  <si>
    <t>814136 - Odry - Tošovice</t>
  </si>
  <si>
    <t>814137 - Odry - Veselí</t>
  </si>
  <si>
    <t>814138 - Odry - Vítovka</t>
  </si>
  <si>
    <t>814139 - Vražné</t>
  </si>
  <si>
    <t>814140 - Příbor</t>
  </si>
  <si>
    <t>814141 - Příbor - Hájov</t>
  </si>
  <si>
    <t>814142 - Příbor - Prchalov</t>
  </si>
  <si>
    <t xml:space="preserve">814143 - Studénka  </t>
  </si>
  <si>
    <t>814146 - Štramberk</t>
  </si>
  <si>
    <t>814147 - Albrechtičky</t>
  </si>
  <si>
    <t>814148 - Bartošovice</t>
  </si>
  <si>
    <t>814149 - Bartošovice - Hukovice</t>
  </si>
  <si>
    <t>814151 - Bernartice nad Odrou</t>
  </si>
  <si>
    <t>814152 - Bordovice</t>
  </si>
  <si>
    <t>814154 - Heřmanice u Oder - Véska</t>
  </si>
  <si>
    <t>814155 - Heřmánky</t>
  </si>
  <si>
    <t>814156 - Hladké Životice</t>
  </si>
  <si>
    <t>814157 - Hodslavice</t>
  </si>
  <si>
    <t>814158 - Hostašovice</t>
  </si>
  <si>
    <t>814161 - Jeseník n. Odrou - Hůrka</t>
  </si>
  <si>
    <t>814163 - Jistebník</t>
  </si>
  <si>
    <t>814164 - Kateřinice</t>
  </si>
  <si>
    <t>814166 - Lichnov</t>
  </si>
  <si>
    <t>814167 - Luboměř</t>
  </si>
  <si>
    <t>814168 - Luboměř - Heltínov</t>
  </si>
  <si>
    <t>814169 - Mankovice</t>
  </si>
  <si>
    <t>814170 - Mořkov</t>
  </si>
  <si>
    <t>814171 - Mošnov</t>
  </si>
  <si>
    <t>814172 - Petřvald</t>
  </si>
  <si>
    <t>814173 - Petřvald - Petřvaldík</t>
  </si>
  <si>
    <t>814174 - Pustějov</t>
  </si>
  <si>
    <t>814175 - Rybí</t>
  </si>
  <si>
    <t>814176 - Sedlnice</t>
  </si>
  <si>
    <t>814177 - Skotnice</t>
  </si>
  <si>
    <t>814178 - Slatina</t>
  </si>
  <si>
    <t>814179 - Spálov</t>
  </si>
  <si>
    <t>814180 - Starý Jičín</t>
  </si>
  <si>
    <t>814183 - Starý Jičín - Janovice</t>
  </si>
  <si>
    <t>814184 - Starý Jičín - Jičina</t>
  </si>
  <si>
    <t>814185 - Starý Jičín - Palačov</t>
  </si>
  <si>
    <t>814187 - Starý Jičín - Starojická Lhota</t>
  </si>
  <si>
    <t>814188 - Suchdol nad Odrou</t>
  </si>
  <si>
    <t>814189 - Tichá</t>
  </si>
  <si>
    <t>814190 - Tísek</t>
  </si>
  <si>
    <t>814191 - Trnávka</t>
  </si>
  <si>
    <t>814192 - Trojanovice</t>
  </si>
  <si>
    <t>814193 - Velké Albrechtice</t>
  </si>
  <si>
    <t>814194 - Veřovice</t>
  </si>
  <si>
    <t>814195 - Vrchy</t>
  </si>
  <si>
    <t>814197 - Závišice</t>
  </si>
  <si>
    <t>814199 - Ženklava</t>
  </si>
  <si>
    <t>814600 - Tatra a.s. Kopřivnice</t>
  </si>
  <si>
    <t>814602 - Semperflex a.s. Odry</t>
  </si>
  <si>
    <t>814603 - Letiště Ostrava a.s.  Mošnov</t>
  </si>
  <si>
    <t xml:space="preserve">814803 - Varroc Automotive Systems </t>
  </si>
  <si>
    <t>814806 - Tonak a.s. Nový Jičín</t>
  </si>
  <si>
    <t>815010 - stanice Opava</t>
  </si>
  <si>
    <t>815011 - stanice Hlučín</t>
  </si>
  <si>
    <t>815012 - stanice Vítkov</t>
  </si>
  <si>
    <t>815085 - ŠVC HZS ČR - středisko Brno</t>
  </si>
  <si>
    <t>815086 - ZÚ Hlučín rota zemních zachranných prací</t>
  </si>
  <si>
    <t>815087 - ZÚ Hlučín rota chemická a speciální</t>
  </si>
  <si>
    <t>815088 - ZÚ Hlučín rota podpory</t>
  </si>
  <si>
    <t>815101 - Bělá</t>
  </si>
  <si>
    <t>815102 - Hradec nad Moravicí - Benkovice</t>
  </si>
  <si>
    <t>815103 - Hlučín - Bobrovníky</t>
  </si>
  <si>
    <t>815105 - Hradec nad Moravicí - Bohučovice</t>
  </si>
  <si>
    <t>815106 - Bohuslavice</t>
  </si>
  <si>
    <t>815107 - Bolatice</t>
  </si>
  <si>
    <t>815108 - Bolatice - Borová</t>
  </si>
  <si>
    <t>815109 - Branka u Opavy</t>
  </si>
  <si>
    <t>815111 - Brumovice</t>
  </si>
  <si>
    <t>815114 - Březová</t>
  </si>
  <si>
    <t>815115 - Budišov nad Budišovkou</t>
  </si>
  <si>
    <t>815116 - Budišov n. Budišovkou - Guntramovice</t>
  </si>
  <si>
    <t>815117 - Budišovice</t>
  </si>
  <si>
    <t>815119 - Čermná ve Slezsku</t>
  </si>
  <si>
    <t>815120 - Darkovice</t>
  </si>
  <si>
    <t>815121 - Děhylov</t>
  </si>
  <si>
    <t>815123 - Dobroslavice</t>
  </si>
  <si>
    <t>815124 - Dolní Benešov</t>
  </si>
  <si>
    <t>815126 - Dolní Životice</t>
  </si>
  <si>
    <t>815128 - Hradec nad Moravicí - Domoradovice</t>
  </si>
  <si>
    <t>815129 - Březová - Gručovice</t>
  </si>
  <si>
    <t>815131 - Háj ve Slezsku - Smolkov</t>
  </si>
  <si>
    <t>815132 - Hať</t>
  </si>
  <si>
    <t>815133 - Hlavnice</t>
  </si>
  <si>
    <t>815134 - Hlubočec</t>
  </si>
  <si>
    <t>815135 - Hlučín - Darkovičky</t>
  </si>
  <si>
    <t>815136 - Hněvošice</t>
  </si>
  <si>
    <t>815137 - Holasovice</t>
  </si>
  <si>
    <t>815138 - Neplachovice</t>
  </si>
  <si>
    <t>815140 - Holasovice - Loděnice</t>
  </si>
  <si>
    <t>815146 - Skřipov - Hrabství</t>
  </si>
  <si>
    <t>815147 - Hrabyně</t>
  </si>
  <si>
    <t>815149 - Hradec nad Moravicí</t>
  </si>
  <si>
    <t>815150 - Hradec nad Moravicí - Kajlovec</t>
  </si>
  <si>
    <t>815151 - Chlebičov</t>
  </si>
  <si>
    <t>815152 - Chuchelná</t>
  </si>
  <si>
    <t>815153 - Chvalíkovice</t>
  </si>
  <si>
    <t>815154 - Jakartovice - Bohdanovice</t>
  </si>
  <si>
    <t>815155 - Hradec n. Moravicí - Jakubčovice</t>
  </si>
  <si>
    <t>815156 - Stěbořice - Jamnice</t>
  </si>
  <si>
    <t>815157 - Březová - Jančí</t>
  </si>
  <si>
    <t>815158 - Jezdkovice</t>
  </si>
  <si>
    <t>815160 - Kobeřice</t>
  </si>
  <si>
    <t>815163 - Kozmice</t>
  </si>
  <si>
    <t>815165 - Kravaře</t>
  </si>
  <si>
    <t>815168 - Kružberk</t>
  </si>
  <si>
    <t>815170 - Kyjovice</t>
  </si>
  <si>
    <t>815171 - Březová - Leskovec</t>
  </si>
  <si>
    <t>815172 - Březová - Lesní Albrechtice</t>
  </si>
  <si>
    <t>815173 - Háj ve Slezsku - Lhota</t>
  </si>
  <si>
    <t>815178 - Litultovice</t>
  </si>
  <si>
    <t>815179 - Ludgeřovice</t>
  </si>
  <si>
    <t>815182 - Markvartovice</t>
  </si>
  <si>
    <t>815183 - Melč</t>
  </si>
  <si>
    <t>815184 - Mikolajice</t>
  </si>
  <si>
    <t>815185 - Opava - Milostovice</t>
  </si>
  <si>
    <t>815186 - Mladecko</t>
  </si>
  <si>
    <t>815187 - Mokré Lazce</t>
  </si>
  <si>
    <t>815189 - Nové Lublice</t>
  </si>
  <si>
    <t>815190 - Nové Sedlice</t>
  </si>
  <si>
    <t>815195 - Oldřišov</t>
  </si>
  <si>
    <t>815197 - Opava - Kateřinky</t>
  </si>
  <si>
    <t>815198 - Opava - Komárov</t>
  </si>
  <si>
    <t>815199 - Opava - Kylešovice</t>
  </si>
  <si>
    <t>815200 - Opava - Komárovské Chaloupky</t>
  </si>
  <si>
    <t>815202 - Opava - Malé Hoštice</t>
  </si>
  <si>
    <t>815204 - Otice</t>
  </si>
  <si>
    <t>815206 - Píšť</t>
  </si>
  <si>
    <t>815209 - Opava - Podvihov</t>
  </si>
  <si>
    <t>815210 - Pustá Polom</t>
  </si>
  <si>
    <t>815211 - Radkov</t>
  </si>
  <si>
    <t>815212 - Raduň</t>
  </si>
  <si>
    <t>815213 - Rohov</t>
  </si>
  <si>
    <t>815214 - Velké Heraltice - Sádek</t>
  </si>
  <si>
    <t>815215 - Skřipov</t>
  </si>
  <si>
    <t>815216 - Slavkov</t>
  </si>
  <si>
    <t>815217 - Služovice</t>
  </si>
  <si>
    <t>815220 - Strahovice</t>
  </si>
  <si>
    <t>815221 - Sudice</t>
  </si>
  <si>
    <t>815222 - Opava - Suché Lazce</t>
  </si>
  <si>
    <t>815223 - Šilheřovice</t>
  </si>
  <si>
    <t>815224 - Štáblovice</t>
  </si>
  <si>
    <t>815225 - Štěpánkovice</t>
  </si>
  <si>
    <t>815226 - Štěpánkovice - Svoboda</t>
  </si>
  <si>
    <t>815227 - Štítina</t>
  </si>
  <si>
    <t>815229 - Těškovice</t>
  </si>
  <si>
    <t>815230 - Třebom</t>
  </si>
  <si>
    <t>815231 - Uhlířov</t>
  </si>
  <si>
    <t>815232 - Opava - Vávrovice</t>
  </si>
  <si>
    <t>815233 - Opava - Palhanec</t>
  </si>
  <si>
    <t>815234 - Opava - Držkovice</t>
  </si>
  <si>
    <t>815236 - Velké Heraltice</t>
  </si>
  <si>
    <t>815237 - Velké Hoštice</t>
  </si>
  <si>
    <t>815238 - Větřkovice</t>
  </si>
  <si>
    <t>815241 - Opava - Vlaštovičky</t>
  </si>
  <si>
    <t>815242 - Služovice - Vrbka</t>
  </si>
  <si>
    <t>815243 - Vršovice</t>
  </si>
  <si>
    <t>815244 - Vřesina u Opavy</t>
  </si>
  <si>
    <t>815246 - Závada</t>
  </si>
  <si>
    <t>815247 - Opava - Zlatníky</t>
  </si>
  <si>
    <t>815248 - Hradec nad Moravicí - Žimrovice</t>
  </si>
  <si>
    <t>815249 - Vítkov</t>
  </si>
  <si>
    <t>815250 - Hlučín</t>
  </si>
  <si>
    <t>815600 - TEVA Opava - Komárov</t>
  </si>
  <si>
    <t>815800 - Lanex a.s. Bolatice</t>
  </si>
  <si>
    <t>815801 - Brano a.s.  Branka u Opavy</t>
  </si>
  <si>
    <t>815806 - MSA a.s. Dolní Benešov</t>
  </si>
  <si>
    <t>815817 - Teva Opava - Komárov</t>
  </si>
  <si>
    <t>815884 - Zemědělská a.s. Kylešovice</t>
  </si>
  <si>
    <t>816010 - stanice Ostrava Zábřeh</t>
  </si>
  <si>
    <t>816011 - stanice Fifejdy</t>
  </si>
  <si>
    <t>816012 - stanice Poruba</t>
  </si>
  <si>
    <t>816013 - stanice Hrabůvka</t>
  </si>
  <si>
    <t>816014 - stanice Slezská Ostrava</t>
  </si>
  <si>
    <t>816015 - stanice Přívoz</t>
  </si>
  <si>
    <t>816100 - Hošťálkovice</t>
  </si>
  <si>
    <t>816102 - Nová Ves</t>
  </si>
  <si>
    <t>816104 - Petřkovice</t>
  </si>
  <si>
    <t>816106 - Antošovice</t>
  </si>
  <si>
    <t>816107 - Bartovice</t>
  </si>
  <si>
    <t>816108 - Heřmanice</t>
  </si>
  <si>
    <t>816109 - Koblov</t>
  </si>
  <si>
    <t>816111 - Kunčičky</t>
  </si>
  <si>
    <t>816112 - Michálkovice</t>
  </si>
  <si>
    <t>816113 - Muglinov</t>
  </si>
  <si>
    <t>816114 - Radvanice</t>
  </si>
  <si>
    <t>816115 - Hrabová</t>
  </si>
  <si>
    <t>816117 - Proskovice</t>
  </si>
  <si>
    <t>816118 - Stará Bělá</t>
  </si>
  <si>
    <t>816119 - Zábřeh</t>
  </si>
  <si>
    <t>816120 - Krásné Pole</t>
  </si>
  <si>
    <t>816121 - Martinov</t>
  </si>
  <si>
    <t>816122 - Plesná</t>
  </si>
  <si>
    <t>816123 - Polanka nad Odrou</t>
  </si>
  <si>
    <t>816125 - Pustkovec</t>
  </si>
  <si>
    <t>816126 - Svinov</t>
  </si>
  <si>
    <t>816127 - Třebovice</t>
  </si>
  <si>
    <t>816130 - Vratimov</t>
  </si>
  <si>
    <t>816131 - Dolní Lhota</t>
  </si>
  <si>
    <t>816132 - Klimkovice</t>
  </si>
  <si>
    <t>816133 - Stará Ves n.Ondřejnicí</t>
  </si>
  <si>
    <t>816134 - Šenov</t>
  </si>
  <si>
    <t>816135 - Velká Polom</t>
  </si>
  <si>
    <t>816136 - Vratimov - Horní Datyně</t>
  </si>
  <si>
    <t>816137 - Čavisov</t>
  </si>
  <si>
    <t>816138 - Horní Lhota</t>
  </si>
  <si>
    <t>816139 - Stará Ves n. Ondřejnicí - Košatka</t>
  </si>
  <si>
    <t>816140 - Olbramice</t>
  </si>
  <si>
    <t>816141 - Václavovice</t>
  </si>
  <si>
    <t>816142 - Vřesina u Ostravy</t>
  </si>
  <si>
    <t>816600 - Vítkovice a.s.</t>
  </si>
  <si>
    <t xml:space="preserve">816601 - ArcelorMittal Ostrava a.s. </t>
  </si>
  <si>
    <t>816603 - SŽDC, s.o. Ostrava</t>
  </si>
  <si>
    <t>816604 - BorsodChem MCHZ s.r.o. Ostrava</t>
  </si>
  <si>
    <t>816805 - OKD, OKK a.s. Svoboda</t>
  </si>
  <si>
    <t>816806 - BorsodChem MCHZ s.r.o. Ostrava</t>
  </si>
  <si>
    <t>816807 - Ostravské opravny a strojírny s.r.o.</t>
  </si>
  <si>
    <t>Platné_JPO</t>
  </si>
  <si>
    <t>Příjezd na základnu:</t>
  </si>
  <si>
    <t>Řidič</t>
  </si>
  <si>
    <t>DATE+TIME</t>
  </si>
  <si>
    <t>Osob</t>
  </si>
  <si>
    <t>TPO</t>
  </si>
  <si>
    <t>Vzdálenost [km]:</t>
  </si>
  <si>
    <t>Typ události</t>
  </si>
  <si>
    <t>12 - Požár</t>
  </si>
  <si>
    <t>19 - Požár bez účasti JPO</t>
  </si>
  <si>
    <t>21 - Dopravní nehoda  silniční</t>
  </si>
  <si>
    <t>22 - Dopravní nehoda  silniční hromadná</t>
  </si>
  <si>
    <t>23 - Dopravní nehoda  železniční (vč. metra)</t>
  </si>
  <si>
    <t>24 - Dopravní nehoda  letecká</t>
  </si>
  <si>
    <t>25 - Dopravní nehoda - ostatní</t>
  </si>
  <si>
    <t>41 - Únik plynu/aerosolu</t>
  </si>
  <si>
    <t>42 - Únik kapaliny (mimo ropných produktů)</t>
  </si>
  <si>
    <t>43 - Únik ropných produktů</t>
  </si>
  <si>
    <t>44 - Únik pevné látky</t>
  </si>
  <si>
    <t>45 - Únik nebezpečné chem. látky - ostatní (včetně jiné než chemické)</t>
  </si>
  <si>
    <t>51 - Technická havárie</t>
  </si>
  <si>
    <t>52 - Technická pomoc</t>
  </si>
  <si>
    <t>53 - Technologická pomoc</t>
  </si>
  <si>
    <t>54 - Ostatní pomoc</t>
  </si>
  <si>
    <t>61 - Radiační havárie a nehoda</t>
  </si>
  <si>
    <t>71 - Ostatní mimořádné události (epidemie, nákazy,a jiné)</t>
  </si>
  <si>
    <t>81 - Planý poplach</t>
  </si>
  <si>
    <t>Lokalizace:</t>
  </si>
  <si>
    <t>Likvidace:</t>
  </si>
  <si>
    <t>Datum ohlášení UD:</t>
  </si>
  <si>
    <t>Záznamy o zranění, úmrtí a evakuaci:</t>
  </si>
  <si>
    <t>Verze formuláře:</t>
  </si>
  <si>
    <t>Vytvořeno pro potřeby HZS MSK.</t>
  </si>
  <si>
    <t>Ochranné prostředky:</t>
  </si>
  <si>
    <t>Činnost</t>
  </si>
  <si>
    <t>Spotřeba hasiva, sorbentu:</t>
  </si>
  <si>
    <t>hasivo:</t>
  </si>
  <si>
    <t>2012-003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</si>
</sst>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00"/>
    <numFmt numFmtId="165" formatCode="dd/mm/yyyy&quot;  &quot;h:mm"/>
    <numFmt numFmtId="166" formatCode="dd/mm/yyyy\ hh:mm"/>
    <numFmt numFmtId="167" formatCode="hh:mm"/>
  </numFmts>
  <fonts count="25" x14ac:knownFonts="1">
    <font>
      <sz val="11"/>
      <color theme="1"/>
      <name val="Calibri"/>
      <family val="2"/>
      <charset val="238"/>
      <scheme val="minor"/>
    </font>
    <font>
      <i/>
      <sz val="7"/>
      <name val="Arial"/>
      <family val="2"/>
      <charset val="238"/>
    </font>
    <font>
      <b/>
      <i/>
      <u/>
      <sz val="7"/>
      <color rgb="FF0070C0"/>
      <name val="Arial"/>
      <family val="2"/>
      <charset val="238"/>
    </font>
    <font>
      <b/>
      <u/>
      <sz val="11"/>
      <color rgb="FFFF0000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20"/>
      <name val="Arial"/>
      <family val="2"/>
      <charset val="238"/>
    </font>
    <font>
      <i/>
      <sz val="6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7"/>
      <color rgb="FF0070C0"/>
      <name val="Arial"/>
      <family val="2"/>
      <charset val="238"/>
    </font>
    <font>
      <b/>
      <sz val="8"/>
      <color indexed="10"/>
      <name val="Calibri"/>
      <family val="2"/>
      <charset val="238"/>
      <scheme val="minor"/>
    </font>
    <font>
      <b/>
      <sz val="7"/>
      <color theme="0"/>
      <name val="Arial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i/>
      <u/>
      <sz val="7"/>
      <color rgb="FF7030A0"/>
      <name val="Arial"/>
      <family val="2"/>
      <charset val="238"/>
    </font>
    <font>
      <b/>
      <sz val="11"/>
      <color indexed="48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i/>
      <sz val="5"/>
      <name val="Arial"/>
      <family val="2"/>
      <charset val="238"/>
    </font>
    <font>
      <b/>
      <sz val="6"/>
      <name val="Arial"/>
      <family val="2"/>
      <charset val="238"/>
    </font>
    <font>
      <b/>
      <sz val="5"/>
      <color theme="0"/>
      <name val="Arial"/>
      <family val="2"/>
      <charset val="238"/>
    </font>
    <font>
      <i/>
      <sz val="7"/>
      <color theme="0"/>
      <name val="Arial"/>
      <family val="2"/>
      <charset val="238"/>
    </font>
    <font>
      <b/>
      <i/>
      <sz val="7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96">
    <xf numFmtId="0" fontId="0" fillId="0" borderId="0" xfId="0"/>
    <xf numFmtId="0" fontId="4" fillId="3" borderId="6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164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3" borderId="10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164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3" fontId="5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164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164" fontId="4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 indent="1"/>
      <protection hidden="1"/>
    </xf>
    <xf numFmtId="0" fontId="4" fillId="3" borderId="0" xfId="0" applyFont="1" applyFill="1" applyBorder="1" applyAlignment="1" applyProtection="1">
      <alignment horizontal="left" vertical="center" indent="1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164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left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6" fontId="19" fillId="2" borderId="0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/>
      <protection hidden="1"/>
    </xf>
    <xf numFmtId="166" fontId="19" fillId="2" borderId="0" xfId="0" applyNumberFormat="1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Border="1" applyAlignment="1" applyProtection="1">
      <alignment horizontal="right" vertical="center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7" fillId="0" borderId="15" xfId="1" applyFont="1" applyFill="1" applyBorder="1" applyAlignment="1" applyProtection="1"/>
    <xf numFmtId="0" fontId="12" fillId="0" borderId="15" xfId="2" applyFont="1" applyFill="1" applyBorder="1" applyAlignment="1" applyProtection="1"/>
    <xf numFmtId="0" fontId="12" fillId="0" borderId="13" xfId="2" applyFont="1" applyFill="1" applyBorder="1" applyAlignment="1" applyProtection="1"/>
    <xf numFmtId="0" fontId="7" fillId="0" borderId="13" xfId="1" applyFont="1" applyFill="1" applyBorder="1" applyAlignment="1" applyProtection="1"/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0" fontId="9" fillId="2" borderId="11" xfId="0" applyFont="1" applyFill="1" applyBorder="1" applyAlignment="1" applyProtection="1">
      <alignment horizontal="center" vertical="center"/>
      <protection locked="0"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14" fontId="19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 vertical="center" indent="1"/>
      <protection locked="0" hidden="1"/>
    </xf>
    <xf numFmtId="0" fontId="5" fillId="2" borderId="3" xfId="0" applyFont="1" applyFill="1" applyBorder="1" applyAlignment="1" applyProtection="1">
      <alignment horizontal="left" vertical="center" indent="1"/>
      <protection locked="0" hidden="1"/>
    </xf>
    <xf numFmtId="0" fontId="5" fillId="2" borderId="4" xfId="0" applyFont="1" applyFill="1" applyBorder="1" applyAlignment="1" applyProtection="1">
      <alignment horizontal="left" vertical="center" indent="1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0" fontId="21" fillId="2" borderId="2" xfId="0" applyFont="1" applyFill="1" applyBorder="1" applyAlignment="1" applyProtection="1">
      <alignment horizontal="left" vertical="center"/>
      <protection locked="0" hidden="1"/>
    </xf>
    <xf numFmtId="0" fontId="21" fillId="2" borderId="3" xfId="0" applyFont="1" applyFill="1" applyBorder="1" applyAlignment="1" applyProtection="1">
      <alignment horizontal="left" vertical="center"/>
      <protection locked="0" hidden="1"/>
    </xf>
    <xf numFmtId="0" fontId="15" fillId="2" borderId="0" xfId="0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20" fillId="3" borderId="17" xfId="0" applyFont="1" applyFill="1" applyBorder="1" applyAlignment="1" applyProtection="1">
      <alignment horizontal="left" vertical="center"/>
      <protection hidden="1"/>
    </xf>
    <xf numFmtId="0" fontId="20" fillId="3" borderId="17" xfId="0" applyFont="1" applyFill="1" applyBorder="1" applyAlignment="1" applyProtection="1">
      <alignment horizontal="right" vertical="center"/>
      <protection hidden="1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0" fontId="5" fillId="2" borderId="21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20" fontId="5" fillId="2" borderId="2" xfId="0" applyNumberFormat="1" applyFont="1" applyFill="1" applyBorder="1" applyAlignment="1" applyProtection="1">
      <alignment horizontal="center" vertical="center"/>
      <protection locked="0"/>
    </xf>
    <xf numFmtId="20" fontId="5" fillId="2" borderId="3" xfId="0" applyNumberFormat="1" applyFont="1" applyFill="1" applyBorder="1" applyAlignment="1" applyProtection="1">
      <alignment horizontal="center" vertical="center"/>
      <protection locked="0"/>
    </xf>
    <xf numFmtId="20" fontId="5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167" fontId="5" fillId="2" borderId="2" xfId="0" applyNumberFormat="1" applyFont="1" applyFill="1" applyBorder="1" applyAlignment="1" applyProtection="1">
      <alignment horizontal="center" vertical="center"/>
      <protection locked="0"/>
    </xf>
    <xf numFmtId="167" fontId="5" fillId="2" borderId="3" xfId="0" applyNumberFormat="1" applyFont="1" applyFill="1" applyBorder="1" applyAlignment="1" applyProtection="1">
      <alignment horizontal="center" vertical="center"/>
      <protection locked="0"/>
    </xf>
    <xf numFmtId="167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3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2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</cellXfs>
  <cellStyles count="3">
    <cellStyle name="Normální" xfId="0" builtinId="0"/>
    <cellStyle name="normální_Ciselniky" xfId="1"/>
    <cellStyle name="normální_Ciselniky_1" xfId="2"/>
  </cellStyles>
  <dxfs count="3"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119062</xdr:colOff>
      <xdr:row>172</xdr:row>
      <xdr:rowOff>71439</xdr:rowOff>
    </xdr:from>
    <xdr:to>
      <xdr:col>37</xdr:col>
      <xdr:colOff>166686</xdr:colOff>
      <xdr:row>175</xdr:row>
      <xdr:rowOff>0</xdr:rowOff>
    </xdr:to>
    <xdr:sp macro="" textlink="">
      <xdr:nvSpPr>
        <xdr:cNvPr id="3" name="TextovéPole 2"/>
        <xdr:cNvSpPr txBox="1"/>
      </xdr:nvSpPr>
      <xdr:spPr>
        <a:xfrm>
          <a:off x="3351609" y="15091173"/>
          <a:ext cx="2613421" cy="2500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800" b="1">
              <a:solidFill>
                <a:srgbClr val="FF0000"/>
              </a:solidFill>
            </a:rPr>
            <a:t>Pro</a:t>
          </a:r>
          <a:r>
            <a:rPr lang="cs-CZ" sz="800" b="1" baseline="0">
              <a:solidFill>
                <a:srgbClr val="FF0000"/>
              </a:solidFill>
            </a:rPr>
            <a:t> vypsání textu zprávy klikněte myší do bíleho pole!</a:t>
          </a:r>
          <a:endParaRPr lang="cs-CZ" sz="800" b="1">
            <a:solidFill>
              <a:srgbClr val="FF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160</xdr:row>
          <xdr:rowOff>133350</xdr:rowOff>
        </xdr:from>
        <xdr:to>
          <xdr:col>27</xdr:col>
          <xdr:colOff>66675</xdr:colOff>
          <xdr:row>163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162</xdr:row>
          <xdr:rowOff>133350</xdr:rowOff>
        </xdr:from>
        <xdr:to>
          <xdr:col>27</xdr:col>
          <xdr:colOff>66675</xdr:colOff>
          <xdr:row>165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162</xdr:row>
          <xdr:rowOff>133350</xdr:rowOff>
        </xdr:from>
        <xdr:to>
          <xdr:col>36</xdr:col>
          <xdr:colOff>161925</xdr:colOff>
          <xdr:row>165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158</xdr:row>
          <xdr:rowOff>133350</xdr:rowOff>
        </xdr:from>
        <xdr:to>
          <xdr:col>27</xdr:col>
          <xdr:colOff>66675</xdr:colOff>
          <xdr:row>161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160</xdr:row>
          <xdr:rowOff>133350</xdr:rowOff>
        </xdr:from>
        <xdr:to>
          <xdr:col>36</xdr:col>
          <xdr:colOff>161925</xdr:colOff>
          <xdr:row>163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158</xdr:row>
          <xdr:rowOff>133350</xdr:rowOff>
        </xdr:from>
        <xdr:to>
          <xdr:col>36</xdr:col>
          <xdr:colOff>161925</xdr:colOff>
          <xdr:row>161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60</xdr:row>
          <xdr:rowOff>19050</xdr:rowOff>
        </xdr:from>
        <xdr:to>
          <xdr:col>15</xdr:col>
          <xdr:colOff>47625</xdr:colOff>
          <xdr:row>66</xdr:row>
          <xdr:rowOff>114300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alibri"/>
                </a:rPr>
                <a:t>Vložit časy jednotky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34</xdr:row>
          <xdr:rowOff>28575</xdr:rowOff>
        </xdr:from>
        <xdr:to>
          <xdr:col>39</xdr:col>
          <xdr:colOff>171450</xdr:colOff>
          <xdr:row>36</xdr:row>
          <xdr:rowOff>19050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800" b="1" i="0" u="none" strike="noStrike" baseline="0">
                  <a:solidFill>
                    <a:srgbClr val="FF0000"/>
                  </a:solidFill>
                  <a:latin typeface="Calibri"/>
                </a:rPr>
                <a:t>&lt;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36</xdr:row>
          <xdr:rowOff>28575</xdr:rowOff>
        </xdr:from>
        <xdr:to>
          <xdr:col>39</xdr:col>
          <xdr:colOff>171450</xdr:colOff>
          <xdr:row>38</xdr:row>
          <xdr:rowOff>19050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800" b="1" i="0" u="none" strike="noStrike" baseline="0">
                  <a:solidFill>
                    <a:srgbClr val="FF0000"/>
                  </a:solidFill>
                  <a:latin typeface="Calibri"/>
                </a:rPr>
                <a:t>&lt;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79</xdr:row>
          <xdr:rowOff>19050</xdr:rowOff>
        </xdr:from>
        <xdr:to>
          <xdr:col>15</xdr:col>
          <xdr:colOff>47625</xdr:colOff>
          <xdr:row>85</xdr:row>
          <xdr:rowOff>114300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alibri"/>
                </a:rPr>
                <a:t>Vložit časy jednotky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98</xdr:row>
          <xdr:rowOff>19050</xdr:rowOff>
        </xdr:from>
        <xdr:to>
          <xdr:col>15</xdr:col>
          <xdr:colOff>47625</xdr:colOff>
          <xdr:row>104</xdr:row>
          <xdr:rowOff>114300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alibri"/>
                </a:rPr>
                <a:t>Vložit časy jednotky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29</xdr:row>
          <xdr:rowOff>0</xdr:rowOff>
        </xdr:from>
        <xdr:to>
          <xdr:col>29</xdr:col>
          <xdr:colOff>161925</xdr:colOff>
          <xdr:row>31</xdr:row>
          <xdr:rowOff>9525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1" i="0" u="none" strike="noStrike" baseline="0">
                  <a:solidFill>
                    <a:srgbClr val="FF0000"/>
                  </a:solidFill>
                  <a:latin typeface="Calibri"/>
                </a:rPr>
                <a:t>Vložít datum ohlášení události do všech polí</a:t>
              </a:r>
              <a:endParaRPr lang="cs-CZ"/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57150</xdr:colOff>
          <xdr:row>4</xdr:row>
          <xdr:rowOff>9525</xdr:rowOff>
        </xdr:from>
        <xdr:to>
          <xdr:col>42</xdr:col>
          <xdr:colOff>352425</xdr:colOff>
          <xdr:row>7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3366FF"/>
                  </a:solidFill>
                  <a:latin typeface="Calibri"/>
                </a:rPr>
                <a:t>Tisk formuláře</a:t>
              </a: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7</xdr:row>
          <xdr:rowOff>38100</xdr:rowOff>
        </xdr:from>
        <xdr:to>
          <xdr:col>42</xdr:col>
          <xdr:colOff>342900</xdr:colOff>
          <xdr:row>12</xdr:row>
          <xdr:rowOff>9525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alibri"/>
                </a:rPr>
                <a:t>Vymazání formuláře</a:t>
              </a:r>
              <a:endParaRPr lang="cs-CZ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92D050"/>
  </sheetPr>
  <dimension ref="A1:BG212"/>
  <sheetViews>
    <sheetView tabSelected="1" zoomScale="160" zoomScaleNormal="160" zoomScaleSheetLayoutView="130" workbookViewId="0">
      <selection activeCell="B2" sqref="B2:AL4"/>
    </sheetView>
  </sheetViews>
  <sheetFormatPr defaultRowHeight="9.75" x14ac:dyDescent="0.25"/>
  <cols>
    <col min="1" max="1" width="0.5703125" style="5" customWidth="1"/>
    <col min="2" max="2" width="2.7109375" style="32" customWidth="1"/>
    <col min="3" max="3" width="2.7109375" style="5" customWidth="1"/>
    <col min="4" max="4" width="3.140625" style="5" customWidth="1"/>
    <col min="5" max="7" width="2.7109375" style="5" customWidth="1"/>
    <col min="8" max="12" width="2.140625" style="5" customWidth="1"/>
    <col min="13" max="13" width="3.42578125" style="5" customWidth="1"/>
    <col min="14" max="17" width="2.140625" style="5" customWidth="1"/>
    <col min="18" max="18" width="2.7109375" style="5" customWidth="1"/>
    <col min="19" max="19" width="1.7109375" style="5" customWidth="1"/>
    <col min="20" max="20" width="0.5703125" style="5" customWidth="1"/>
    <col min="21" max="21" width="1.140625" style="5" customWidth="1"/>
    <col min="22" max="22" width="2.7109375" style="5" customWidth="1"/>
    <col min="23" max="23" width="4" style="5" customWidth="1"/>
    <col min="24" max="27" width="2.7109375" style="5" customWidth="1"/>
    <col min="28" max="28" width="1.42578125" style="5" customWidth="1"/>
    <col min="29" max="29" width="2.5703125" style="5" customWidth="1"/>
    <col min="30" max="30" width="2" style="5" customWidth="1"/>
    <col min="31" max="35" width="2.7109375" style="5" customWidth="1"/>
    <col min="36" max="36" width="1.7109375" style="5" customWidth="1"/>
    <col min="37" max="38" width="2.7109375" style="5" customWidth="1"/>
    <col min="39" max="39" width="0.5703125" style="5" customWidth="1"/>
    <col min="40" max="40" width="2.7109375" style="87" customWidth="1"/>
    <col min="41" max="42" width="4.7109375" style="87" customWidth="1"/>
    <col min="43" max="43" width="14.28515625" style="87" customWidth="1"/>
    <col min="44" max="49" width="2.7109375" style="87" customWidth="1"/>
    <col min="50" max="50" width="5.140625" style="87" customWidth="1"/>
    <col min="51" max="55" width="9.140625" style="87" customWidth="1"/>
    <col min="56" max="59" width="9.140625" style="87"/>
    <col min="60" max="16384" width="9.140625" style="5"/>
  </cols>
  <sheetData>
    <row r="1" spans="1:39" ht="3" customHeight="1" x14ac:dyDescent="0.25">
      <c r="A1" s="1">
        <v>100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12" customHeight="1" x14ac:dyDescent="0.25">
      <c r="A2" s="6"/>
      <c r="B2" s="110" t="s">
        <v>96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2"/>
      <c r="AM2" s="33"/>
    </row>
    <row r="3" spans="1:39" ht="3" customHeight="1" x14ac:dyDescent="0.25">
      <c r="A3" s="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5"/>
      <c r="AM3" s="33"/>
    </row>
    <row r="4" spans="1:39" ht="12" customHeight="1" x14ac:dyDescent="0.25">
      <c r="A4" s="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8"/>
      <c r="AM4" s="33"/>
    </row>
    <row r="5" spans="1:39" ht="3" customHeight="1" x14ac:dyDescent="0.25">
      <c r="A5" s="6"/>
      <c r="B5" s="37"/>
      <c r="C5" s="38"/>
      <c r="D5" s="38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8"/>
      <c r="Z5" s="37"/>
      <c r="AA5" s="38"/>
      <c r="AB5" s="38"/>
      <c r="AC5" s="38"/>
      <c r="AD5" s="38"/>
      <c r="AE5" s="38"/>
      <c r="AF5" s="38"/>
      <c r="AG5" s="38"/>
      <c r="AH5" s="38"/>
      <c r="AI5" s="40"/>
      <c r="AJ5" s="40"/>
      <c r="AK5" s="40"/>
      <c r="AL5" s="40"/>
      <c r="AM5" s="33"/>
    </row>
    <row r="6" spans="1:39" ht="11.25" customHeight="1" x14ac:dyDescent="0.25">
      <c r="A6" s="6"/>
      <c r="B6" s="41" t="s">
        <v>23</v>
      </c>
      <c r="C6" s="38"/>
      <c r="D6" s="38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8"/>
      <c r="Z6" s="37"/>
      <c r="AA6" s="38"/>
      <c r="AB6" s="38"/>
      <c r="AC6" s="38"/>
      <c r="AD6" s="38"/>
      <c r="AE6" s="38"/>
      <c r="AF6" s="38"/>
      <c r="AG6" s="38"/>
      <c r="AH6" s="38"/>
      <c r="AI6" s="40"/>
      <c r="AJ6" s="40"/>
      <c r="AK6" s="40"/>
      <c r="AL6" s="40"/>
      <c r="AM6" s="33"/>
    </row>
    <row r="7" spans="1:39" ht="3" customHeight="1" x14ac:dyDescent="0.25">
      <c r="A7" s="6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2"/>
      <c r="AI7" s="42"/>
      <c r="AJ7" s="42"/>
      <c r="AK7" s="42"/>
      <c r="AL7" s="43"/>
      <c r="AM7" s="33"/>
    </row>
    <row r="8" spans="1:39" ht="11.25" customHeight="1" x14ac:dyDescent="0.25">
      <c r="A8" s="6"/>
      <c r="B8" s="37" t="s">
        <v>0</v>
      </c>
      <c r="C8" s="38"/>
      <c r="D8" s="38"/>
      <c r="E8" s="38"/>
      <c r="F8" s="38"/>
      <c r="G8" s="124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6"/>
      <c r="X8" s="39"/>
      <c r="Y8" s="38"/>
      <c r="Z8" s="44" t="s">
        <v>2</v>
      </c>
      <c r="AA8" s="38"/>
      <c r="AB8" s="38"/>
      <c r="AC8" s="38"/>
      <c r="AD8" s="44"/>
      <c r="AE8" s="44"/>
      <c r="AF8" s="44"/>
      <c r="AG8" s="162"/>
      <c r="AH8" s="163"/>
      <c r="AI8" s="163"/>
      <c r="AJ8" s="163"/>
      <c r="AK8" s="163"/>
      <c r="AL8" s="164"/>
      <c r="AM8" s="33"/>
    </row>
    <row r="9" spans="1:39" ht="3" customHeight="1" x14ac:dyDescent="0.25">
      <c r="A9" s="6"/>
      <c r="B9" s="37"/>
      <c r="C9" s="38"/>
      <c r="D9" s="38"/>
      <c r="E9" s="38"/>
      <c r="F9" s="38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39"/>
      <c r="Y9" s="38"/>
      <c r="Z9" s="38"/>
      <c r="AA9" s="38"/>
      <c r="AB9" s="38"/>
      <c r="AC9" s="38"/>
      <c r="AD9" s="38"/>
      <c r="AE9" s="38"/>
      <c r="AF9" s="38"/>
      <c r="AG9" s="38"/>
      <c r="AH9" s="43"/>
      <c r="AI9" s="43"/>
      <c r="AJ9" s="46"/>
      <c r="AK9" s="46"/>
      <c r="AL9" s="46"/>
      <c r="AM9" s="33"/>
    </row>
    <row r="10" spans="1:39" ht="11.25" customHeight="1" x14ac:dyDescent="0.25">
      <c r="A10" s="6"/>
      <c r="B10" s="37" t="s">
        <v>1</v>
      </c>
      <c r="C10" s="38"/>
      <c r="D10" s="38"/>
      <c r="E10" s="38"/>
      <c r="F10" s="38"/>
      <c r="G10" s="150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/>
      <c r="X10" s="39"/>
      <c r="Y10" s="38"/>
      <c r="Z10" s="44" t="s">
        <v>48</v>
      </c>
      <c r="AA10" s="38"/>
      <c r="AB10" s="38"/>
      <c r="AC10" s="159"/>
      <c r="AD10" s="160"/>
      <c r="AE10" s="160"/>
      <c r="AF10" s="160"/>
      <c r="AG10" s="160"/>
      <c r="AH10" s="160"/>
      <c r="AI10" s="160"/>
      <c r="AJ10" s="160"/>
      <c r="AK10" s="160"/>
      <c r="AL10" s="161"/>
      <c r="AM10" s="33"/>
    </row>
    <row r="11" spans="1:39" ht="3" customHeight="1" x14ac:dyDescent="0.25">
      <c r="A11" s="6"/>
      <c r="B11" s="37"/>
      <c r="C11" s="38"/>
      <c r="D11" s="38"/>
      <c r="E11" s="38"/>
      <c r="F11" s="3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38"/>
      <c r="W11" s="38"/>
      <c r="X11" s="38"/>
      <c r="Y11" s="38"/>
      <c r="Z11" s="38"/>
      <c r="AA11" s="38"/>
      <c r="AB11" s="38"/>
      <c r="AC11" s="156"/>
      <c r="AD11" s="157"/>
      <c r="AE11" s="157"/>
      <c r="AF11" s="157"/>
      <c r="AG11" s="157"/>
      <c r="AH11" s="157"/>
      <c r="AI11" s="157"/>
      <c r="AJ11" s="157"/>
      <c r="AK11" s="157"/>
      <c r="AL11" s="158"/>
      <c r="AM11" s="33"/>
    </row>
    <row r="12" spans="1:39" ht="11.25" customHeight="1" x14ac:dyDescent="0.25">
      <c r="A12" s="6"/>
      <c r="B12" s="37" t="s">
        <v>3</v>
      </c>
      <c r="C12" s="38"/>
      <c r="D12" s="38"/>
      <c r="E12" s="38"/>
      <c r="F12" s="43"/>
      <c r="G12" s="15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2"/>
      <c r="X12" s="38"/>
      <c r="Y12" s="38"/>
      <c r="Z12" s="38"/>
      <c r="AA12" s="38"/>
      <c r="AB12" s="38"/>
      <c r="AC12" s="156"/>
      <c r="AD12" s="157"/>
      <c r="AE12" s="157"/>
      <c r="AF12" s="157"/>
      <c r="AG12" s="157"/>
      <c r="AH12" s="157"/>
      <c r="AI12" s="157"/>
      <c r="AJ12" s="157"/>
      <c r="AK12" s="157"/>
      <c r="AL12" s="158"/>
      <c r="AM12" s="33"/>
    </row>
    <row r="13" spans="1:39" ht="3" customHeight="1" x14ac:dyDescent="0.25">
      <c r="A13" s="6"/>
      <c r="B13" s="37"/>
      <c r="C13" s="38"/>
      <c r="D13" s="3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38"/>
      <c r="X13" s="38"/>
      <c r="Y13" s="38"/>
      <c r="Z13" s="38"/>
      <c r="AA13" s="38"/>
      <c r="AB13" s="38"/>
      <c r="AC13" s="156"/>
      <c r="AD13" s="157"/>
      <c r="AE13" s="157"/>
      <c r="AF13" s="157"/>
      <c r="AG13" s="157"/>
      <c r="AH13" s="157"/>
      <c r="AI13" s="157"/>
      <c r="AJ13" s="157"/>
      <c r="AK13" s="157"/>
      <c r="AL13" s="158"/>
      <c r="AM13" s="33"/>
    </row>
    <row r="14" spans="1:39" ht="11.25" customHeight="1" x14ac:dyDescent="0.25">
      <c r="A14" s="6"/>
      <c r="B14" s="37" t="s">
        <v>4</v>
      </c>
      <c r="C14" s="38"/>
      <c r="D14" s="38"/>
      <c r="E14" s="38"/>
      <c r="F14" s="35"/>
      <c r="G14" s="150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38"/>
      <c r="Y14" s="38"/>
      <c r="Z14" s="38"/>
      <c r="AA14" s="38"/>
      <c r="AB14" s="38"/>
      <c r="AC14" s="153"/>
      <c r="AD14" s="154"/>
      <c r="AE14" s="154"/>
      <c r="AF14" s="154"/>
      <c r="AG14" s="154"/>
      <c r="AH14" s="154"/>
      <c r="AI14" s="154"/>
      <c r="AJ14" s="154"/>
      <c r="AK14" s="154"/>
      <c r="AL14" s="155"/>
      <c r="AM14" s="33"/>
    </row>
    <row r="15" spans="1:39" ht="3" customHeight="1" x14ac:dyDescent="0.25">
      <c r="A15" s="6"/>
      <c r="B15" s="37"/>
      <c r="C15" s="38"/>
      <c r="D15" s="38"/>
      <c r="E15" s="38"/>
      <c r="F15" s="43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3"/>
    </row>
    <row r="16" spans="1:39" ht="5.25" customHeight="1" x14ac:dyDescent="0.25">
      <c r="A16" s="6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3"/>
    </row>
    <row r="17" spans="1:59" ht="11.25" customHeight="1" x14ac:dyDescent="0.25">
      <c r="A17" s="6"/>
      <c r="B17" s="37"/>
      <c r="C17" s="38"/>
      <c r="D17" s="38"/>
      <c r="E17" s="38"/>
      <c r="F17" s="38"/>
      <c r="G17" s="37" t="s">
        <v>93</v>
      </c>
      <c r="H17" s="37"/>
      <c r="I17" s="37"/>
      <c r="J17" s="37"/>
      <c r="K17" s="44"/>
      <c r="L17" s="37" t="s">
        <v>94</v>
      </c>
      <c r="M17" s="37"/>
      <c r="N17" s="37"/>
      <c r="O17" s="37"/>
      <c r="P17" s="38"/>
      <c r="Q17" s="37" t="s">
        <v>15</v>
      </c>
      <c r="R17" s="37"/>
      <c r="S17" s="38"/>
      <c r="T17" s="38"/>
      <c r="U17" s="38"/>
      <c r="V17" s="37"/>
      <c r="W17" s="162"/>
      <c r="X17" s="164"/>
      <c r="Y17" s="37"/>
      <c r="Z17" s="37" t="s">
        <v>50</v>
      </c>
      <c r="AA17" s="37"/>
      <c r="AB17" s="37"/>
      <c r="AC17" s="37"/>
      <c r="AD17" s="162"/>
      <c r="AE17" s="163"/>
      <c r="AF17" s="163"/>
      <c r="AG17" s="163"/>
      <c r="AH17" s="163"/>
      <c r="AI17" s="163"/>
      <c r="AJ17" s="163"/>
      <c r="AK17" s="163"/>
      <c r="AL17" s="164"/>
      <c r="AM17" s="33"/>
    </row>
    <row r="18" spans="1:59" s="8" customFormat="1" ht="3" customHeight="1" x14ac:dyDescent="0.25">
      <c r="A18" s="6"/>
      <c r="B18" s="37"/>
      <c r="C18" s="38"/>
      <c r="D18" s="38"/>
      <c r="E18" s="38"/>
      <c r="F18" s="38"/>
      <c r="G18" s="49"/>
      <c r="H18" s="49"/>
      <c r="I18" s="49"/>
      <c r="J18" s="49"/>
      <c r="K18" s="49"/>
      <c r="L18" s="49"/>
      <c r="M18" s="49"/>
      <c r="N18" s="49"/>
      <c r="O18" s="37"/>
      <c r="P18" s="38"/>
      <c r="Q18" s="37"/>
      <c r="R18" s="37"/>
      <c r="S18" s="38"/>
      <c r="T18" s="38"/>
      <c r="U18" s="38"/>
      <c r="V18" s="37"/>
      <c r="W18" s="48"/>
      <c r="X18" s="48"/>
      <c r="Y18" s="37"/>
      <c r="Z18" s="37"/>
      <c r="AA18" s="37"/>
      <c r="AB18" s="37"/>
      <c r="AC18" s="37"/>
      <c r="AD18" s="38"/>
      <c r="AE18" s="38"/>
      <c r="AF18" s="38"/>
      <c r="AG18" s="38"/>
      <c r="AH18" s="38"/>
      <c r="AI18" s="38"/>
      <c r="AJ18" s="38"/>
      <c r="AK18" s="38"/>
      <c r="AL18" s="38"/>
      <c r="AM18" s="33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</row>
    <row r="19" spans="1:59" ht="11.25" customHeight="1" x14ac:dyDescent="0.25">
      <c r="A19" s="6"/>
      <c r="B19" s="37" t="s">
        <v>5</v>
      </c>
      <c r="C19" s="38"/>
      <c r="D19" s="38"/>
      <c r="E19" s="38"/>
      <c r="F19" s="38"/>
      <c r="G19" s="165"/>
      <c r="H19" s="166"/>
      <c r="I19" s="166"/>
      <c r="J19" s="167"/>
      <c r="K19" s="50"/>
      <c r="L19" s="168"/>
      <c r="M19" s="169"/>
      <c r="N19" s="170"/>
      <c r="O19" s="37"/>
      <c r="P19" s="38"/>
      <c r="Q19" s="37" t="s">
        <v>18</v>
      </c>
      <c r="R19" s="37"/>
      <c r="S19" s="38"/>
      <c r="T19" s="38"/>
      <c r="U19" s="38"/>
      <c r="V19" s="37"/>
      <c r="W19" s="171"/>
      <c r="X19" s="172"/>
      <c r="Y19" s="39" t="str">
        <f>IF((AND($AS$19=1,$W$19="")=TRUE),"!","")</f>
        <v/>
      </c>
      <c r="Z19" s="37" t="s">
        <v>19</v>
      </c>
      <c r="AA19" s="37"/>
      <c r="AB19" s="37"/>
      <c r="AC19" s="37"/>
      <c r="AD19" s="162"/>
      <c r="AE19" s="163"/>
      <c r="AF19" s="163"/>
      <c r="AG19" s="163"/>
      <c r="AH19" s="163"/>
      <c r="AI19" s="163"/>
      <c r="AJ19" s="163"/>
      <c r="AK19" s="163"/>
      <c r="AL19" s="164"/>
      <c r="AM19" s="33"/>
      <c r="AQ19" s="89"/>
      <c r="AS19" s="96" t="str">
        <f>IF((OR($O$32&lt;&gt;"",$O$34&lt;&gt;"",$O$36&lt;&gt;"",$O$38&lt;&gt;"",$O$40&lt;&gt;"",$O$42&lt;&gt;"",$O$44&lt;&gt;"",$O$46&lt;&gt;"")=TRUE),1,"")</f>
        <v/>
      </c>
    </row>
    <row r="20" spans="1:59" s="8" customFormat="1" ht="3" customHeight="1" x14ac:dyDescent="0.25">
      <c r="A20" s="6"/>
      <c r="B20" s="37"/>
      <c r="C20" s="38"/>
      <c r="D20" s="38"/>
      <c r="E20" s="38"/>
      <c r="F20" s="38"/>
      <c r="G20" s="51"/>
      <c r="H20" s="51"/>
      <c r="I20" s="51"/>
      <c r="J20" s="51"/>
      <c r="K20" s="51"/>
      <c r="L20" s="51"/>
      <c r="M20" s="51"/>
      <c r="N20" s="51"/>
      <c r="O20" s="37"/>
      <c r="P20" s="38"/>
      <c r="Q20" s="37"/>
      <c r="R20" s="37"/>
      <c r="S20" s="38"/>
      <c r="T20" s="38"/>
      <c r="U20" s="38"/>
      <c r="V20" s="37"/>
      <c r="W20" s="48"/>
      <c r="X20" s="48"/>
      <c r="Y20" s="37"/>
      <c r="Z20" s="37"/>
      <c r="AA20" s="37"/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38"/>
      <c r="AM20" s="33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</row>
    <row r="21" spans="1:59" ht="11.25" customHeight="1" x14ac:dyDescent="0.25">
      <c r="A21" s="6"/>
      <c r="B21" s="37" t="s">
        <v>643</v>
      </c>
      <c r="C21" s="38"/>
      <c r="D21" s="38"/>
      <c r="E21" s="38"/>
      <c r="F21" s="38"/>
      <c r="G21" s="165"/>
      <c r="H21" s="166"/>
      <c r="I21" s="166"/>
      <c r="J21" s="167"/>
      <c r="K21" s="50"/>
      <c r="L21" s="168"/>
      <c r="M21" s="169"/>
      <c r="N21" s="170"/>
      <c r="O21" s="37"/>
      <c r="P21" s="38"/>
      <c r="Q21" s="37" t="s">
        <v>16</v>
      </c>
      <c r="R21" s="37"/>
      <c r="S21" s="38"/>
      <c r="T21" s="38"/>
      <c r="U21" s="38"/>
      <c r="V21" s="37"/>
      <c r="W21" s="162"/>
      <c r="X21" s="164"/>
      <c r="Y21" s="51" t="str">
        <f>IF(AND($G$8=Ciselniky!$F$2,$W$21="")=TRUE,"!","")</f>
        <v/>
      </c>
      <c r="Z21" s="37" t="s">
        <v>22</v>
      </c>
      <c r="AA21" s="37"/>
      <c r="AB21" s="37"/>
      <c r="AC21" s="37"/>
      <c r="AD21" s="162"/>
      <c r="AE21" s="163"/>
      <c r="AF21" s="164"/>
      <c r="AG21" s="17"/>
      <c r="AH21" s="49" t="s">
        <v>20</v>
      </c>
      <c r="AI21" s="52"/>
      <c r="AJ21" s="162"/>
      <c r="AK21" s="163"/>
      <c r="AL21" s="164"/>
      <c r="AM21" s="33"/>
    </row>
    <row r="22" spans="1:59" s="8" customFormat="1" ht="3" customHeight="1" x14ac:dyDescent="0.25">
      <c r="A22" s="6"/>
      <c r="B22" s="37"/>
      <c r="C22" s="38"/>
      <c r="D22" s="38"/>
      <c r="E22" s="38"/>
      <c r="F22" s="38"/>
      <c r="G22" s="51"/>
      <c r="H22" s="51"/>
      <c r="I22" s="51"/>
      <c r="J22" s="51"/>
      <c r="K22" s="51"/>
      <c r="L22" s="51"/>
      <c r="M22" s="51"/>
      <c r="N22" s="51"/>
      <c r="O22" s="37"/>
      <c r="P22" s="38"/>
      <c r="Q22" s="37"/>
      <c r="R22" s="37"/>
      <c r="S22" s="38"/>
      <c r="T22" s="38"/>
      <c r="U22" s="38"/>
      <c r="V22" s="37"/>
      <c r="W22" s="48"/>
      <c r="X22" s="48"/>
      <c r="Y22" s="37"/>
      <c r="Z22" s="37"/>
      <c r="AA22" s="37"/>
      <c r="AB22" s="37"/>
      <c r="AC22" s="37"/>
      <c r="AD22" s="38"/>
      <c r="AE22" s="38"/>
      <c r="AF22" s="38"/>
      <c r="AG22" s="38"/>
      <c r="AH22" s="38"/>
      <c r="AI22" s="38"/>
      <c r="AJ22" s="38"/>
      <c r="AK22" s="38"/>
      <c r="AL22" s="38"/>
      <c r="AM22" s="33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</row>
    <row r="23" spans="1:59" ht="11.25" customHeight="1" x14ac:dyDescent="0.25">
      <c r="A23" s="6"/>
      <c r="B23" s="37" t="s">
        <v>644</v>
      </c>
      <c r="C23" s="38"/>
      <c r="D23" s="38"/>
      <c r="E23" s="38"/>
      <c r="F23" s="38"/>
      <c r="G23" s="165"/>
      <c r="H23" s="166"/>
      <c r="I23" s="166"/>
      <c r="J23" s="167"/>
      <c r="K23" s="50"/>
      <c r="L23" s="168"/>
      <c r="M23" s="169"/>
      <c r="N23" s="170"/>
      <c r="O23" s="37"/>
      <c r="P23" s="38"/>
      <c r="Q23" s="37" t="s">
        <v>17</v>
      </c>
      <c r="R23" s="37"/>
      <c r="S23" s="38"/>
      <c r="T23" s="38"/>
      <c r="U23" s="38"/>
      <c r="V23" s="37"/>
      <c r="W23" s="162"/>
      <c r="X23" s="164"/>
      <c r="Y23" s="37"/>
      <c r="Z23" s="37" t="s">
        <v>21</v>
      </c>
      <c r="AA23" s="37"/>
      <c r="AB23" s="37"/>
      <c r="AC23" s="37"/>
      <c r="AD23" s="162"/>
      <c r="AE23" s="163"/>
      <c r="AF23" s="163"/>
      <c r="AG23" s="163"/>
      <c r="AH23" s="163"/>
      <c r="AI23" s="163"/>
      <c r="AJ23" s="163"/>
      <c r="AK23" s="163"/>
      <c r="AL23" s="164"/>
      <c r="AM23" s="33"/>
    </row>
    <row r="24" spans="1:59" ht="3" customHeight="1" x14ac:dyDescent="0.25">
      <c r="A24" s="10"/>
      <c r="B24" s="53"/>
      <c r="C24" s="15"/>
      <c r="D24" s="15"/>
      <c r="E24" s="15"/>
      <c r="F24" s="15"/>
      <c r="G24" s="15"/>
      <c r="H24" s="54"/>
      <c r="I24" s="54"/>
      <c r="J24" s="54"/>
      <c r="K24" s="54"/>
      <c r="L24" s="54"/>
      <c r="M24" s="54"/>
      <c r="N24" s="54"/>
      <c r="O24" s="54"/>
      <c r="P24" s="55"/>
      <c r="Q24" s="5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34"/>
    </row>
    <row r="25" spans="1:59" s="8" customFormat="1" ht="3" customHeight="1" x14ac:dyDescent="0.25">
      <c r="A25" s="12"/>
      <c r="B25" s="11"/>
      <c r="C25" s="12"/>
      <c r="D25" s="12"/>
      <c r="E25" s="12"/>
      <c r="F25" s="12"/>
      <c r="G25" s="12"/>
      <c r="H25" s="16"/>
      <c r="I25" s="16"/>
      <c r="J25" s="13"/>
      <c r="K25" s="13"/>
      <c r="L25" s="13"/>
      <c r="M25" s="13"/>
      <c r="N25" s="13"/>
      <c r="O25" s="13"/>
      <c r="P25" s="13"/>
      <c r="Q25" s="13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4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</row>
    <row r="26" spans="1:59" s="8" customFormat="1" ht="11.25" customHeight="1" x14ac:dyDescent="0.25">
      <c r="A26" s="1"/>
      <c r="B26" s="57" t="s">
        <v>99</v>
      </c>
      <c r="C26" s="3"/>
      <c r="D26" s="3"/>
      <c r="E26" s="3"/>
      <c r="F26" s="3"/>
      <c r="G26" s="3"/>
      <c r="H26" s="58"/>
      <c r="I26" s="58"/>
      <c r="J26" s="58"/>
      <c r="K26" s="58"/>
      <c r="L26" s="3"/>
      <c r="M26" s="127"/>
      <c r="N26" s="127"/>
      <c r="O26" s="127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3"/>
      <c r="AF26" s="3"/>
      <c r="AG26" s="3"/>
      <c r="AH26" s="3"/>
      <c r="AI26" s="3"/>
      <c r="AJ26" s="3"/>
      <c r="AK26" s="3"/>
      <c r="AL26" s="3"/>
      <c r="AM26" s="4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</row>
    <row r="27" spans="1:59" s="8" customFormat="1" ht="3" customHeight="1" x14ac:dyDescent="0.25">
      <c r="A27" s="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7"/>
      <c r="R27" s="37"/>
      <c r="S27" s="37"/>
      <c r="T27" s="37"/>
      <c r="U27" s="38"/>
      <c r="V27" s="38"/>
      <c r="W27" s="37"/>
      <c r="X27" s="37"/>
      <c r="Y27" s="37"/>
      <c r="Z27" s="37"/>
      <c r="AA27" s="37"/>
      <c r="AB27" s="37"/>
      <c r="AC27" s="37"/>
      <c r="AD27" s="37"/>
      <c r="AE27" s="37"/>
      <c r="AF27" s="38"/>
      <c r="AG27" s="38"/>
      <c r="AH27" s="38"/>
      <c r="AI27" s="38"/>
      <c r="AJ27" s="38"/>
      <c r="AK27" s="38"/>
      <c r="AL27" s="38"/>
      <c r="AM27" s="33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</row>
    <row r="28" spans="1:59" s="8" customFormat="1" ht="11.25" customHeight="1" x14ac:dyDescent="0.25">
      <c r="A28" s="6"/>
      <c r="B28" s="37" t="s">
        <v>68</v>
      </c>
      <c r="C28" s="37"/>
      <c r="D28" s="37"/>
      <c r="E28" s="37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6"/>
      <c r="W28" s="37"/>
      <c r="X28" s="37" t="s">
        <v>188</v>
      </c>
      <c r="Y28" s="37"/>
      <c r="Z28" s="37"/>
      <c r="AA28" s="37"/>
      <c r="AB28" s="162"/>
      <c r="AC28" s="163"/>
      <c r="AD28" s="163"/>
      <c r="AE28" s="163"/>
      <c r="AF28" s="163"/>
      <c r="AG28" s="163"/>
      <c r="AH28" s="163"/>
      <c r="AI28" s="163"/>
      <c r="AJ28" s="163"/>
      <c r="AK28" s="163"/>
      <c r="AL28" s="164"/>
      <c r="AM28" s="33"/>
      <c r="AN28" s="88"/>
      <c r="AO28" s="88"/>
      <c r="AP28" s="97" t="str">
        <f>IF((AND($F$28&lt;&gt;"",$AB28="")=TRUE),1,"")</f>
        <v/>
      </c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</row>
    <row r="29" spans="1:59" s="8" customFormat="1" ht="3" customHeight="1" x14ac:dyDescent="0.25">
      <c r="A29" s="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7"/>
      <c r="R29" s="38"/>
      <c r="S29" s="38"/>
      <c r="T29" s="38"/>
      <c r="U29" s="38"/>
      <c r="V29" s="38"/>
      <c r="W29" s="38"/>
      <c r="X29" s="39"/>
      <c r="Y29" s="59"/>
      <c r="Z29" s="59"/>
      <c r="AA29" s="59"/>
      <c r="AB29" s="59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3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</row>
    <row r="30" spans="1:59" s="8" customFormat="1" ht="11.25" customHeight="1" x14ac:dyDescent="0.2">
      <c r="A30" s="6"/>
      <c r="B30" s="37" t="s">
        <v>190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9" t="s">
        <v>189</v>
      </c>
      <c r="P30" s="37"/>
      <c r="Q30" s="60"/>
      <c r="R30" s="37"/>
      <c r="S30" s="37"/>
      <c r="T30" s="37"/>
      <c r="U30" s="37"/>
      <c r="V30" s="37"/>
      <c r="W30" s="37"/>
      <c r="X30" s="123"/>
      <c r="Y30" s="123"/>
      <c r="Z30" s="123"/>
      <c r="AA30" s="61"/>
      <c r="AB30" s="123"/>
      <c r="AC30" s="123"/>
      <c r="AD30" s="123"/>
      <c r="AE30" s="123"/>
      <c r="AF30" s="123" t="s">
        <v>10</v>
      </c>
      <c r="AG30" s="123"/>
      <c r="AH30" s="123"/>
      <c r="AI30" s="123"/>
      <c r="AJ30" s="123">
        <v>10</v>
      </c>
      <c r="AK30" s="123"/>
      <c r="AL30" s="123"/>
      <c r="AM30" s="33"/>
      <c r="AN30" s="88"/>
      <c r="AO30" s="88"/>
      <c r="AP30" s="88"/>
      <c r="AQ30" s="88" t="s">
        <v>645</v>
      </c>
      <c r="AR30" s="121">
        <f>G19</f>
        <v>0</v>
      </c>
      <c r="AS30" s="122"/>
      <c r="AT30" s="122"/>
      <c r="AU30" s="88"/>
      <c r="AV30" s="88"/>
      <c r="AW30" s="88"/>
      <c r="AX30" s="88" t="s">
        <v>650</v>
      </c>
      <c r="AY30" s="99" t="s">
        <v>652</v>
      </c>
      <c r="AZ30" s="99">
        <f>IF((SUM($AY$32:$AY$46)&gt;0),1,0)</f>
        <v>0</v>
      </c>
      <c r="BA30" s="99">
        <f>IF(SUM($AZ$30,$AZ$32)&lt;2,1,0)</f>
        <v>1</v>
      </c>
      <c r="BB30" s="88"/>
      <c r="BC30" s="88"/>
      <c r="BD30" s="88"/>
      <c r="BE30" s="88"/>
      <c r="BF30" s="88"/>
      <c r="BG30" s="88"/>
    </row>
    <row r="31" spans="1:59" s="8" customFormat="1" ht="3" customHeight="1" x14ac:dyDescent="0.25">
      <c r="A31" s="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37"/>
      <c r="AL31" s="37"/>
      <c r="AM31" s="33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98"/>
      <c r="AZ31" s="98"/>
      <c r="BA31" s="88"/>
      <c r="BB31" s="88"/>
      <c r="BC31" s="88"/>
      <c r="BD31" s="88"/>
      <c r="BE31" s="88"/>
      <c r="BF31" s="88"/>
      <c r="BG31" s="88"/>
    </row>
    <row r="32" spans="1:59" s="8" customFormat="1" ht="11.25" customHeight="1" x14ac:dyDescent="0.2">
      <c r="A32" s="17"/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73"/>
      <c r="P32" s="48" t="str">
        <f>IF((OR($B32=Ciselniky!$D$8,$B32=Ciselniky!$D$9,$B32=Ciselniky!$D$10,$B32=Ciselniky!$D$11,$B32=Ciselniky!$D$12,$B32=Ciselniky!$D$13,$B32=Ciselniky!$D$14,$B32=Ciselniky!$D$15)=TRUE),IF($O32="","!",""),"")</f>
        <v/>
      </c>
      <c r="Q32" s="60"/>
      <c r="R32" s="37"/>
      <c r="S32" s="37"/>
      <c r="T32" s="37"/>
      <c r="U32" s="37"/>
      <c r="V32" s="37"/>
      <c r="W32" s="37"/>
      <c r="X32" s="123" t="s">
        <v>93</v>
      </c>
      <c r="Y32" s="123"/>
      <c r="Z32" s="123"/>
      <c r="AA32" s="61"/>
      <c r="AB32" s="123" t="s">
        <v>94</v>
      </c>
      <c r="AC32" s="123"/>
      <c r="AD32" s="123"/>
      <c r="AE32" s="37"/>
      <c r="AF32" s="37" t="s">
        <v>10</v>
      </c>
      <c r="AG32" s="37"/>
      <c r="AH32" s="37"/>
      <c r="AI32" s="37"/>
      <c r="AJ32" s="162"/>
      <c r="AK32" s="163"/>
      <c r="AL32" s="164"/>
      <c r="AM32" s="33"/>
      <c r="AN32" s="88"/>
      <c r="AO32" s="88"/>
      <c r="AP32" s="97"/>
      <c r="AQ32" s="90" t="s">
        <v>619</v>
      </c>
      <c r="AR32" s="90" t="s">
        <v>620</v>
      </c>
      <c r="AS32" s="90"/>
      <c r="AT32" s="90"/>
      <c r="AU32" s="90" t="s">
        <v>621</v>
      </c>
      <c r="AV32" s="88"/>
      <c r="AW32" s="88"/>
      <c r="AX32" s="88"/>
      <c r="AY32" s="99">
        <f>IF((OR($B32=Ciselniky!$D$8,$B32=Ciselniky!$D$9,$B32=Ciselniky!$D$10,$B32=Ciselniky!$D$11,$B32=Ciselniky!$D$12,$B32=Ciselniky!$D$13,$B32=Ciselniky!$D$14,$B32=Ciselniky!$D$15)=TRUE),1,0)</f>
        <v>0</v>
      </c>
      <c r="AZ32" s="99">
        <f>IF((AND($AF$44="",$AF$46="")=FALSE),0,1)</f>
        <v>1</v>
      </c>
      <c r="BA32" s="88"/>
      <c r="BB32" s="88"/>
      <c r="BC32" s="88"/>
      <c r="BD32" s="88"/>
      <c r="BE32" s="88"/>
      <c r="BF32" s="88"/>
      <c r="BG32" s="88"/>
    </row>
    <row r="33" spans="1:59" s="8" customFormat="1" ht="3" customHeight="1" x14ac:dyDescent="0.25">
      <c r="A33" s="17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48" t="str">
        <f>IF((OR($B33=Ciselniky!$D$8,$B33=Ciselniky!$D$9,$B33=Ciselniky!$D$10,$B33=Ciselniky!$D$11,$B33=Ciselniky!$D$12)=TRUE),IF($O33="","!",""),"")</f>
        <v/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37"/>
      <c r="AL33" s="37"/>
      <c r="AM33" s="33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100"/>
      <c r="AZ33" s="98"/>
      <c r="BA33" s="88"/>
      <c r="BB33" s="88"/>
      <c r="BC33" s="88"/>
      <c r="BD33" s="88"/>
      <c r="BE33" s="88"/>
      <c r="BF33" s="88"/>
      <c r="BG33" s="88"/>
    </row>
    <row r="34" spans="1:59" s="8" customFormat="1" ht="11.25" customHeight="1" x14ac:dyDescent="0.25">
      <c r="A34" s="17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73"/>
      <c r="P34" s="48" t="str">
        <f>IF((OR($B34=Ciselniky!$D$8,$B34=Ciselniky!$D$9,$B34=Ciselniky!$D$10,$B34=Ciselniky!$D$11,$B34=Ciselniky!$D$12,$B34=Ciselniky!$D$13,$B34=Ciselniky!$D$14,$B34=Ciselniky!$D$15)=TRUE),IF($O34="","!",""),"")</f>
        <v/>
      </c>
      <c r="Q34" s="37" t="s">
        <v>5</v>
      </c>
      <c r="R34" s="38"/>
      <c r="S34" s="38"/>
      <c r="T34" s="38"/>
      <c r="U34" s="38"/>
      <c r="V34" s="38"/>
      <c r="W34" s="38"/>
      <c r="X34" s="165"/>
      <c r="Y34" s="163"/>
      <c r="Z34" s="164"/>
      <c r="AA34" s="50"/>
      <c r="AB34" s="174"/>
      <c r="AC34" s="175"/>
      <c r="AD34" s="176"/>
      <c r="AE34" s="37"/>
      <c r="AF34" s="119" t="s">
        <v>622</v>
      </c>
      <c r="AG34" s="119"/>
      <c r="AH34" s="119"/>
      <c r="AI34" s="120"/>
      <c r="AJ34" s="162"/>
      <c r="AK34" s="163"/>
      <c r="AL34" s="164"/>
      <c r="AM34" s="33"/>
      <c r="AN34" s="88"/>
      <c r="AO34" s="88"/>
      <c r="AP34" s="97" t="str">
        <f>IF((AND($F$28&lt;&gt;"",$AJ34="")=TRUE),1,"")</f>
        <v/>
      </c>
      <c r="AQ34" s="89"/>
      <c r="AR34" s="135">
        <f>SUM($AR$53:$AR$105)</f>
        <v>0</v>
      </c>
      <c r="AS34" s="135"/>
      <c r="AT34" s="135"/>
      <c r="AU34" s="135">
        <f>SUM(AU53:AU115)</f>
        <v>0</v>
      </c>
      <c r="AV34" s="135"/>
      <c r="AW34" s="135"/>
      <c r="AX34" s="88"/>
      <c r="AY34" s="99">
        <f>IF((OR($B34=Ciselniky!$D$8,$B34=Ciselniky!$D$9,$B34=Ciselniky!$D$10,$B34=Ciselniky!$D$11,$B34=Ciselniky!$D$12,$B34=Ciselniky!$D$13,$B34=Ciselniky!$D$14,$B34=Ciselniky!$D$15)=TRUE),1,0)</f>
        <v>0</v>
      </c>
      <c r="AZ34" s="98"/>
      <c r="BA34" s="88"/>
      <c r="BB34" s="88"/>
      <c r="BC34" s="88"/>
      <c r="BD34" s="88"/>
      <c r="BE34" s="88"/>
      <c r="BF34" s="88"/>
      <c r="BG34" s="88"/>
    </row>
    <row r="35" spans="1:59" s="8" customFormat="1" ht="3" customHeight="1" x14ac:dyDescent="0.25">
      <c r="A35" s="17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48"/>
      <c r="Q35" s="37"/>
      <c r="R35" s="38"/>
      <c r="S35" s="38"/>
      <c r="T35" s="38"/>
      <c r="U35" s="38"/>
      <c r="V35" s="38"/>
      <c r="W35" s="38"/>
      <c r="X35" s="39"/>
      <c r="Y35" s="59"/>
      <c r="Z35" s="59"/>
      <c r="AA35" s="59"/>
      <c r="AB35" s="59"/>
      <c r="AC35" s="59"/>
      <c r="AD35" s="59"/>
      <c r="AE35" s="37"/>
      <c r="AF35" s="37"/>
      <c r="AG35" s="37"/>
      <c r="AH35" s="37"/>
      <c r="AI35" s="37"/>
      <c r="AJ35" s="38"/>
      <c r="AK35" s="37"/>
      <c r="AL35" s="37"/>
      <c r="AM35" s="33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100"/>
      <c r="AZ35" s="98"/>
      <c r="BA35" s="88"/>
      <c r="BB35" s="88"/>
      <c r="BC35" s="88"/>
      <c r="BD35" s="88"/>
      <c r="BE35" s="88"/>
      <c r="BF35" s="88"/>
      <c r="BG35" s="88"/>
    </row>
    <row r="36" spans="1:59" s="8" customFormat="1" ht="11.25" customHeight="1" x14ac:dyDescent="0.25">
      <c r="A36" s="17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73"/>
      <c r="P36" s="48" t="str">
        <f>IF((OR($B36=Ciselniky!$D$8,$B36=Ciselniky!$D$9,$B36=Ciselniky!$D$10,$B36=Ciselniky!$D$11,$B36=Ciselniky!$D$12,$B36=Ciselniky!$D$13,$B36=Ciselniky!$D$14,$B36=Ciselniky!$D$15)=TRUE),IF($O36="","!",""),"")</f>
        <v/>
      </c>
      <c r="Q36" s="37" t="s">
        <v>100</v>
      </c>
      <c r="R36" s="38"/>
      <c r="S36" s="38"/>
      <c r="T36" s="38"/>
      <c r="U36" s="38"/>
      <c r="V36" s="38"/>
      <c r="W36" s="38"/>
      <c r="X36" s="165"/>
      <c r="Y36" s="163"/>
      <c r="Z36" s="164"/>
      <c r="AA36" s="50"/>
      <c r="AB36" s="174"/>
      <c r="AC36" s="175"/>
      <c r="AD36" s="176"/>
      <c r="AE36" s="37"/>
      <c r="AF36" s="119" t="s">
        <v>11</v>
      </c>
      <c r="AG36" s="119"/>
      <c r="AH36" s="119"/>
      <c r="AI36" s="120"/>
      <c r="AJ36" s="177"/>
      <c r="AK36" s="178"/>
      <c r="AL36" s="179"/>
      <c r="AM36" s="33"/>
      <c r="AN36" s="88"/>
      <c r="AO36" s="88"/>
      <c r="AP36" s="97" t="str">
        <f>IF((AND($F$28&lt;&gt;"",$AJ36="")=TRUE),1,"")</f>
        <v/>
      </c>
      <c r="AQ36" s="93">
        <f>$X36+$AB36</f>
        <v>0</v>
      </c>
      <c r="AR36" s="88"/>
      <c r="AS36" s="88"/>
      <c r="AT36" s="88"/>
      <c r="AU36" s="88"/>
      <c r="AV36" s="88"/>
      <c r="AW36" s="88"/>
      <c r="AX36" s="88"/>
      <c r="AY36" s="99">
        <f>IF((OR($B36=Ciselniky!$D$8,$B36=Ciselniky!$D$9,$B36=Ciselniky!$D$10,$B36=Ciselniky!$D$11,$B36=Ciselniky!$D$12,$B36=Ciselniky!$D$13,$B36=Ciselniky!$D$14,$B36=Ciselniky!$D$15)=TRUE),1,0)</f>
        <v>0</v>
      </c>
      <c r="AZ36" s="98"/>
      <c r="BA36" s="88"/>
      <c r="BB36" s="88"/>
      <c r="BC36" s="88"/>
      <c r="BD36" s="88"/>
      <c r="BE36" s="88"/>
      <c r="BF36" s="88"/>
      <c r="BG36" s="88"/>
    </row>
    <row r="37" spans="1:59" s="8" customFormat="1" ht="3" customHeight="1" x14ac:dyDescent="0.25">
      <c r="A37" s="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48"/>
      <c r="Q37" s="37"/>
      <c r="R37" s="38"/>
      <c r="S37" s="38"/>
      <c r="T37" s="38"/>
      <c r="U37" s="38"/>
      <c r="V37" s="38"/>
      <c r="W37" s="38"/>
      <c r="X37" s="39"/>
      <c r="Y37" s="59"/>
      <c r="Z37" s="59"/>
      <c r="AA37" s="59"/>
      <c r="AB37" s="59"/>
      <c r="AC37" s="59"/>
      <c r="AD37" s="59"/>
      <c r="AE37" s="37"/>
      <c r="AF37" s="37"/>
      <c r="AG37" s="37"/>
      <c r="AH37" s="37"/>
      <c r="AI37" s="37"/>
      <c r="AJ37" s="38"/>
      <c r="AK37" s="37"/>
      <c r="AL37" s="37"/>
      <c r="AM37" s="33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100"/>
      <c r="AZ37" s="98"/>
      <c r="BA37" s="88"/>
      <c r="BB37" s="88"/>
      <c r="BC37" s="88"/>
      <c r="BD37" s="88"/>
      <c r="BE37" s="88"/>
      <c r="BF37" s="88"/>
      <c r="BG37" s="88"/>
    </row>
    <row r="38" spans="1:59" s="8" customFormat="1" ht="11.25" customHeight="1" x14ac:dyDescent="0.25">
      <c r="A38" s="6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73"/>
      <c r="P38" s="48" t="str">
        <f>IF((OR($B38=Ciselniky!$D$8,$B38=Ciselniky!$D$9,$B38=Ciselniky!$D$10,$B38=Ciselniky!$D$11,$B38=Ciselniky!$D$12,$B38=Ciselniky!$D$13,$B38=Ciselniky!$D$14,$B38=Ciselniky!$D$15)=TRUE),IF($O38="","!",""),"")</f>
        <v/>
      </c>
      <c r="Q38" s="37" t="s">
        <v>6</v>
      </c>
      <c r="R38" s="38"/>
      <c r="S38" s="38"/>
      <c r="T38" s="38"/>
      <c r="U38" s="38"/>
      <c r="V38" s="38"/>
      <c r="W38" s="38"/>
      <c r="X38" s="165"/>
      <c r="Y38" s="163"/>
      <c r="Z38" s="164"/>
      <c r="AA38" s="50"/>
      <c r="AB38" s="174"/>
      <c r="AC38" s="175"/>
      <c r="AD38" s="176"/>
      <c r="AE38" s="37"/>
      <c r="AF38" s="119" t="s">
        <v>13</v>
      </c>
      <c r="AG38" s="119"/>
      <c r="AH38" s="119"/>
      <c r="AI38" s="120"/>
      <c r="AJ38" s="177"/>
      <c r="AK38" s="178"/>
      <c r="AL38" s="179"/>
      <c r="AM38" s="33"/>
      <c r="AN38" s="88"/>
      <c r="AO38" s="88"/>
      <c r="AP38" s="97" t="str">
        <f>IF((AND($F$28&lt;&gt;"",$AJ38="")=TRUE),1,"")</f>
        <v/>
      </c>
      <c r="AQ38" s="93">
        <f>$X38+$AB38</f>
        <v>0</v>
      </c>
      <c r="AR38" s="88"/>
      <c r="AS38" s="88"/>
      <c r="AT38" s="88"/>
      <c r="AU38" s="88"/>
      <c r="AV38" s="88"/>
      <c r="AW38" s="88"/>
      <c r="AX38" s="88"/>
      <c r="AY38" s="99">
        <f>IF((OR($B38=Ciselniky!$D$8,$B38=Ciselniky!$D$9,$B38=Ciselniky!$D$10,$B38=Ciselniky!$D$11,$B38=Ciselniky!$D$12,$B38=Ciselniky!$D$13,$B38=Ciselniky!$D$14,$B38=Ciselniky!$D$15)=TRUE),1,0)</f>
        <v>0</v>
      </c>
      <c r="AZ38" s="98"/>
      <c r="BA38" s="88"/>
      <c r="BB38" s="88"/>
      <c r="BC38" s="88"/>
      <c r="BD38" s="88"/>
      <c r="BE38" s="88"/>
      <c r="BF38" s="88"/>
      <c r="BG38" s="88"/>
    </row>
    <row r="39" spans="1:59" s="8" customFormat="1" ht="3" customHeight="1" x14ac:dyDescent="0.25">
      <c r="A39" s="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48"/>
      <c r="Q39" s="37"/>
      <c r="R39" s="38"/>
      <c r="S39" s="38"/>
      <c r="T39" s="38"/>
      <c r="U39" s="38"/>
      <c r="V39" s="38"/>
      <c r="W39" s="38"/>
      <c r="X39" s="39"/>
      <c r="Y39" s="59"/>
      <c r="Z39" s="59"/>
      <c r="AA39" s="59"/>
      <c r="AB39" s="59"/>
      <c r="AC39" s="59"/>
      <c r="AD39" s="59"/>
      <c r="AE39" s="37"/>
      <c r="AF39" s="37"/>
      <c r="AG39" s="37"/>
      <c r="AH39" s="37"/>
      <c r="AI39" s="37"/>
      <c r="AJ39" s="38"/>
      <c r="AK39" s="37"/>
      <c r="AL39" s="37"/>
      <c r="AM39" s="33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100"/>
      <c r="AZ39" s="98"/>
      <c r="BA39" s="88"/>
      <c r="BB39" s="88"/>
      <c r="BC39" s="88"/>
      <c r="BD39" s="88"/>
      <c r="BE39" s="88"/>
      <c r="BF39" s="88"/>
      <c r="BG39" s="88"/>
    </row>
    <row r="40" spans="1:59" s="8" customFormat="1" ht="11.25" customHeight="1" x14ac:dyDescent="0.25">
      <c r="A40" s="6"/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73"/>
      <c r="P40" s="48" t="str">
        <f>IF((OR($B40=Ciselniky!$D$8,$B40=Ciselniky!$D$9,$B40=Ciselniky!$D$10,$B40=Ciselniky!$D$11,$B40=Ciselniky!$D$12,$B40=Ciselniky!$D$13,$B40=Ciselniky!$D$14,$B40=Ciselniky!$D$15)=TRUE),IF($O40="","!",""),"")</f>
        <v/>
      </c>
      <c r="Q40" s="37" t="s">
        <v>7</v>
      </c>
      <c r="R40" s="38"/>
      <c r="S40" s="38"/>
      <c r="T40" s="38"/>
      <c r="U40" s="38"/>
      <c r="V40" s="38"/>
      <c r="W40" s="38"/>
      <c r="X40" s="165"/>
      <c r="Y40" s="163"/>
      <c r="Z40" s="164"/>
      <c r="AA40" s="50"/>
      <c r="AB40" s="174"/>
      <c r="AC40" s="175"/>
      <c r="AD40" s="176"/>
      <c r="AE40" s="37"/>
      <c r="AF40" s="37" t="s">
        <v>12</v>
      </c>
      <c r="AG40" s="37"/>
      <c r="AH40" s="37"/>
      <c r="AI40" s="37"/>
      <c r="AJ40" s="162"/>
      <c r="AK40" s="163"/>
      <c r="AL40" s="164"/>
      <c r="AM40" s="33"/>
      <c r="AN40" s="88"/>
      <c r="AO40" s="88"/>
      <c r="AP40" s="97"/>
      <c r="AQ40" s="93">
        <f>$X40+$AB40</f>
        <v>0</v>
      </c>
      <c r="AR40" s="88"/>
      <c r="AS40" s="88"/>
      <c r="AT40" s="88"/>
      <c r="AU40" s="88"/>
      <c r="AV40" s="88"/>
      <c r="AW40" s="88"/>
      <c r="AX40" s="88"/>
      <c r="AY40" s="99">
        <f>IF((OR($B40=Ciselniky!$D$8,$B40=Ciselniky!$D$9,$B40=Ciselniky!$D$10,$B40=Ciselniky!$D$11,$B40=Ciselniky!$D$12,$B40=Ciselniky!$D$13,$B40=Ciselniky!$D$14,$B40=Ciselniky!$D$15)=TRUE),1,0)</f>
        <v>0</v>
      </c>
      <c r="AZ40" s="98"/>
      <c r="BA40" s="88"/>
      <c r="BB40" s="88"/>
      <c r="BC40" s="88"/>
      <c r="BD40" s="88"/>
      <c r="BE40" s="88"/>
      <c r="BF40" s="88"/>
      <c r="BG40" s="88"/>
    </row>
    <row r="41" spans="1:59" s="8" customFormat="1" ht="3" customHeight="1" x14ac:dyDescent="0.25">
      <c r="A41" s="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48"/>
      <c r="Q41" s="37"/>
      <c r="R41" s="38"/>
      <c r="S41" s="38"/>
      <c r="T41" s="38"/>
      <c r="U41" s="38"/>
      <c r="V41" s="38"/>
      <c r="W41" s="38"/>
      <c r="X41" s="39"/>
      <c r="Y41" s="59"/>
      <c r="Z41" s="59"/>
      <c r="AA41" s="59"/>
      <c r="AB41" s="59"/>
      <c r="AC41" s="59"/>
      <c r="AD41" s="59"/>
      <c r="AE41" s="37"/>
      <c r="AF41" s="37"/>
      <c r="AG41" s="37"/>
      <c r="AH41" s="37"/>
      <c r="AI41" s="37"/>
      <c r="AJ41" s="37"/>
      <c r="AK41" s="37"/>
      <c r="AL41" s="37"/>
      <c r="AM41" s="33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100"/>
      <c r="AZ41" s="98"/>
      <c r="BA41" s="88"/>
      <c r="BB41" s="88"/>
      <c r="BC41" s="88"/>
      <c r="BD41" s="88"/>
      <c r="BE41" s="88"/>
      <c r="BF41" s="88"/>
      <c r="BG41" s="88"/>
    </row>
    <row r="42" spans="1:59" s="8" customFormat="1" ht="11.25" customHeight="1" x14ac:dyDescent="0.25">
      <c r="A42" s="6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73"/>
      <c r="P42" s="48" t="str">
        <f>IF((OR($B42=Ciselniky!$D$8,$B42=Ciselniky!$D$9,$B42=Ciselniky!$D$10,$B42=Ciselniky!$D$11,$B42=Ciselniky!$D$12,$B42=Ciselniky!$D$13,$B42=Ciselniky!$D$14,$B42=Ciselniky!$D$15)=TRUE),IF($O42="","!",""),"")</f>
        <v/>
      </c>
      <c r="Q42" s="37" t="s">
        <v>8</v>
      </c>
      <c r="R42" s="38"/>
      <c r="S42" s="38"/>
      <c r="T42" s="38"/>
      <c r="U42" s="38"/>
      <c r="V42" s="38"/>
      <c r="W42" s="38"/>
      <c r="X42" s="165"/>
      <c r="Y42" s="163"/>
      <c r="Z42" s="164"/>
      <c r="AA42" s="50"/>
      <c r="AB42" s="174"/>
      <c r="AC42" s="175"/>
      <c r="AD42" s="176"/>
      <c r="AE42" s="37"/>
      <c r="AF42" s="119" t="s">
        <v>651</v>
      </c>
      <c r="AG42" s="119"/>
      <c r="AH42" s="119"/>
      <c r="AI42" s="119"/>
      <c r="AJ42" s="119"/>
      <c r="AK42" s="119"/>
      <c r="AL42" s="119"/>
      <c r="AM42" s="33"/>
      <c r="AN42" s="88"/>
      <c r="AO42" s="88"/>
      <c r="AP42" s="88"/>
      <c r="AQ42" s="89"/>
      <c r="AR42" s="88"/>
      <c r="AS42" s="88"/>
      <c r="AT42" s="88"/>
      <c r="AU42" s="88"/>
      <c r="AV42" s="88"/>
      <c r="AW42" s="88"/>
      <c r="AX42" s="88"/>
      <c r="AY42" s="99">
        <f>IF((OR($B42=Ciselniky!$D$8,$B42=Ciselniky!$D$9,$B42=Ciselniky!$D$10,$B42=Ciselniky!$D$11,$B42=Ciselniky!$D$12,$B42=Ciselniky!$D$13,$B42=Ciselniky!$D$14,$B42=Ciselniky!$D$15)=TRUE),1,0)</f>
        <v>0</v>
      </c>
      <c r="AZ42" s="98"/>
      <c r="BA42" s="88"/>
      <c r="BB42" s="88"/>
      <c r="BC42" s="88"/>
      <c r="BD42" s="88"/>
      <c r="BE42" s="88"/>
      <c r="BF42" s="88"/>
      <c r="BG42" s="88"/>
    </row>
    <row r="43" spans="1:59" s="8" customFormat="1" ht="3" customHeight="1" x14ac:dyDescent="0.25">
      <c r="A43" s="6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  <c r="Q43" s="37"/>
      <c r="R43" s="38"/>
      <c r="S43" s="38"/>
      <c r="T43" s="38"/>
      <c r="U43" s="38"/>
      <c r="V43" s="38"/>
      <c r="W43" s="38"/>
      <c r="X43" s="39"/>
      <c r="Y43" s="59"/>
      <c r="Z43" s="59"/>
      <c r="AA43" s="59"/>
      <c r="AB43" s="59"/>
      <c r="AC43" s="59"/>
      <c r="AD43" s="59"/>
      <c r="AE43" s="38"/>
      <c r="AF43" s="37"/>
      <c r="AG43" s="37"/>
      <c r="AH43" s="37"/>
      <c r="AI43" s="37"/>
      <c r="AJ43" s="37"/>
      <c r="AK43" s="37"/>
      <c r="AL43" s="37"/>
      <c r="AM43" s="33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100"/>
      <c r="AZ43" s="98"/>
      <c r="BA43" s="88"/>
      <c r="BB43" s="88"/>
      <c r="BC43" s="88"/>
      <c r="BD43" s="88"/>
      <c r="BE43" s="88"/>
      <c r="BF43" s="88"/>
      <c r="BG43" s="88"/>
    </row>
    <row r="44" spans="1:59" s="8" customFormat="1" ht="11.25" customHeight="1" x14ac:dyDescent="0.25">
      <c r="A44" s="6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73"/>
      <c r="P44" s="48" t="str">
        <f>IF((OR($B44=Ciselniky!$D$8,$B44=Ciselniky!$D$9,$B44=Ciselniky!$D$10,$B44=Ciselniky!$D$11,$B44=Ciselniky!$D$12,$B44=Ciselniky!$D$13,$B44=Ciselniky!$D$14,$B44=Ciselniky!$D$15)=TRUE),IF($O44="","!",""),"")</f>
        <v/>
      </c>
      <c r="Q44" s="37" t="s">
        <v>9</v>
      </c>
      <c r="R44" s="38"/>
      <c r="S44" s="38"/>
      <c r="T44" s="38"/>
      <c r="U44" s="38"/>
      <c r="V44" s="38"/>
      <c r="W44" s="38"/>
      <c r="X44" s="165"/>
      <c r="Y44" s="163"/>
      <c r="Z44" s="164"/>
      <c r="AA44" s="50"/>
      <c r="AB44" s="174"/>
      <c r="AC44" s="175"/>
      <c r="AD44" s="176"/>
      <c r="AE44" s="37"/>
      <c r="AF44" s="180"/>
      <c r="AG44" s="181"/>
      <c r="AH44" s="181"/>
      <c r="AI44" s="181"/>
      <c r="AJ44" s="182"/>
      <c r="AK44" s="183"/>
      <c r="AL44" s="184"/>
      <c r="AM44" s="33"/>
      <c r="AN44" s="88"/>
      <c r="AO44" s="88"/>
      <c r="AP44" s="98"/>
      <c r="AQ44" s="93">
        <f>$X44+$AB44</f>
        <v>0</v>
      </c>
      <c r="AR44" s="88"/>
      <c r="AS44" s="88"/>
      <c r="AT44" s="88"/>
      <c r="AU44" s="88"/>
      <c r="AV44" s="88"/>
      <c r="AW44" s="88"/>
      <c r="AX44" s="88"/>
      <c r="AY44" s="99">
        <f>IF((OR($B44=Ciselniky!$D$8,$B44=Ciselniky!$D$9,$B44=Ciselniky!$D$10,$B44=Ciselniky!$D$11,$B44=Ciselniky!$D$12,$B44=Ciselniky!$D$13,$B44=Ciselniky!$D$14,$B44=Ciselniky!$D$15)=TRUE),1,0)</f>
        <v>0</v>
      </c>
      <c r="AZ44" s="98"/>
      <c r="BA44" s="88"/>
      <c r="BB44" s="88"/>
      <c r="BC44" s="88"/>
      <c r="BD44" s="88"/>
      <c r="BE44" s="88"/>
      <c r="BF44" s="88"/>
      <c r="BG44" s="88"/>
    </row>
    <row r="45" spans="1:59" s="8" customFormat="1" ht="3" customHeight="1" x14ac:dyDescent="0.25">
      <c r="A45" s="6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  <c r="Q45" s="63"/>
      <c r="R45" s="38"/>
      <c r="S45" s="37"/>
      <c r="T45" s="37"/>
      <c r="U45" s="38"/>
      <c r="V45" s="38"/>
      <c r="W45" s="38"/>
      <c r="X45" s="47"/>
      <c r="Y45" s="47"/>
      <c r="Z45" s="4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3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100"/>
      <c r="AZ45" s="98"/>
      <c r="BA45" s="88"/>
      <c r="BB45" s="88"/>
      <c r="BC45" s="88"/>
      <c r="BD45" s="88"/>
      <c r="BE45" s="88"/>
      <c r="BF45" s="88"/>
      <c r="BG45" s="88"/>
    </row>
    <row r="46" spans="1:59" s="8" customFormat="1" ht="11.25" customHeight="1" x14ac:dyDescent="0.25">
      <c r="A46" s="6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73"/>
      <c r="P46" s="48" t="str">
        <f>IF((OR($B46=Ciselniky!$D$8,$B46=Ciselniky!$D$9,$B46=Ciselniky!$D$10,$B46=Ciselniky!$D$11,$B46=Ciselniky!$D$12,$B46=Ciselniky!$D$13,$B46=Ciselniky!$D$14,$B46=Ciselniky!$D$15)=TRUE),IF($O46="","!",""),"")</f>
        <v/>
      </c>
      <c r="Q46" s="37" t="s">
        <v>617</v>
      </c>
      <c r="R46" s="38"/>
      <c r="S46" s="38"/>
      <c r="T46" s="38"/>
      <c r="U46" s="38"/>
      <c r="V46" s="38"/>
      <c r="W46" s="38"/>
      <c r="X46" s="165"/>
      <c r="Y46" s="163"/>
      <c r="Z46" s="164"/>
      <c r="AA46" s="50"/>
      <c r="AB46" s="174"/>
      <c r="AC46" s="175"/>
      <c r="AD46" s="176"/>
      <c r="AE46" s="37"/>
      <c r="AF46" s="180"/>
      <c r="AG46" s="181"/>
      <c r="AH46" s="181"/>
      <c r="AI46" s="181"/>
      <c r="AJ46" s="182"/>
      <c r="AK46" s="183"/>
      <c r="AL46" s="184"/>
      <c r="AM46" s="33"/>
      <c r="AN46" s="88"/>
      <c r="AO46" s="88"/>
      <c r="AP46" s="88"/>
      <c r="AQ46" s="93">
        <f>$X46+$AB46</f>
        <v>0</v>
      </c>
      <c r="AR46" s="88"/>
      <c r="AS46" s="88"/>
      <c r="AT46" s="88"/>
      <c r="AU46" s="88"/>
      <c r="AV46" s="88"/>
      <c r="AW46" s="88"/>
      <c r="AX46" s="88"/>
      <c r="AY46" s="99">
        <f>IF((OR($B46=Ciselniky!$D$8,$B46=Ciselniky!$D$9,$B46=Ciselniky!$D$10,$B46=Ciselniky!$D$11,$B46=Ciselniky!$D$12,$B46=Ciselniky!$D$13,$B46=Ciselniky!$D$14,$B46=Ciselniky!$D$15)=TRUE),1,0)</f>
        <v>0</v>
      </c>
      <c r="AZ46" s="98"/>
      <c r="BA46" s="88"/>
      <c r="BB46" s="88"/>
      <c r="BC46" s="88"/>
      <c r="BD46" s="88"/>
      <c r="BE46" s="88"/>
      <c r="BF46" s="88"/>
      <c r="BG46" s="88"/>
    </row>
    <row r="47" spans="1:59" s="8" customFormat="1" ht="3" customHeight="1" x14ac:dyDescent="0.25">
      <c r="A47" s="10"/>
      <c r="B47" s="53"/>
      <c r="C47" s="15"/>
      <c r="D47" s="15"/>
      <c r="E47" s="15"/>
      <c r="F47" s="15"/>
      <c r="G47" s="15"/>
      <c r="H47" s="56"/>
      <c r="I47" s="56"/>
      <c r="J47" s="55"/>
      <c r="K47" s="55"/>
      <c r="L47" s="55"/>
      <c r="M47" s="55"/>
      <c r="N47" s="55"/>
      <c r="O47" s="55"/>
      <c r="P47" s="55"/>
      <c r="Q47" s="55"/>
      <c r="R47" s="15"/>
      <c r="S47" s="53"/>
      <c r="T47" s="53"/>
      <c r="U47" s="15"/>
      <c r="V47" s="15"/>
      <c r="W47" s="15"/>
      <c r="X47" s="86"/>
      <c r="Y47" s="86"/>
      <c r="Z47" s="86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34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90"/>
      <c r="AZ47" s="88"/>
      <c r="BA47" s="88"/>
      <c r="BB47" s="88"/>
      <c r="BC47" s="88"/>
      <c r="BD47" s="88"/>
      <c r="BE47" s="88"/>
      <c r="BF47" s="88"/>
      <c r="BG47" s="88"/>
    </row>
    <row r="48" spans="1:59" s="8" customFormat="1" ht="3" customHeight="1" x14ac:dyDescent="0.25">
      <c r="A48" s="19"/>
      <c r="B48" s="18"/>
      <c r="C48" s="19"/>
      <c r="D48" s="19"/>
      <c r="E48" s="19"/>
      <c r="F48" s="19"/>
      <c r="G48" s="19"/>
      <c r="H48" s="20"/>
      <c r="I48" s="20"/>
      <c r="J48" s="21"/>
      <c r="K48" s="21"/>
      <c r="L48" s="21"/>
      <c r="M48" s="21"/>
      <c r="N48" s="21"/>
      <c r="O48" s="21"/>
      <c r="P48" s="21"/>
      <c r="Q48" s="21"/>
      <c r="R48" s="19"/>
      <c r="S48" s="18"/>
      <c r="T48" s="18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90"/>
      <c r="AZ48" s="88"/>
      <c r="BA48" s="88"/>
      <c r="BB48" s="88"/>
      <c r="BC48" s="88"/>
      <c r="BD48" s="88"/>
      <c r="BE48" s="88"/>
      <c r="BF48" s="88"/>
      <c r="BG48" s="88"/>
    </row>
    <row r="49" spans="1:59" s="8" customFormat="1" x14ac:dyDescent="0.25">
      <c r="A49" s="1"/>
      <c r="B49" s="57" t="s">
        <v>43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90"/>
      <c r="AZ49" s="88"/>
      <c r="BA49" s="88"/>
      <c r="BB49" s="88"/>
      <c r="BC49" s="88"/>
      <c r="BD49" s="88"/>
      <c r="BE49" s="88"/>
      <c r="BF49" s="88"/>
      <c r="BG49" s="88"/>
    </row>
    <row r="50" spans="1:59" s="8" customFormat="1" ht="3" customHeight="1" x14ac:dyDescent="0.25">
      <c r="A50" s="6"/>
      <c r="B50" s="37"/>
      <c r="C50" s="38"/>
      <c r="D50" s="38"/>
      <c r="E50" s="38"/>
      <c r="F50" s="38"/>
      <c r="G50" s="38"/>
      <c r="H50" s="48"/>
      <c r="I50" s="48"/>
      <c r="J50" s="63"/>
      <c r="K50" s="63"/>
      <c r="L50" s="63"/>
      <c r="M50" s="63"/>
      <c r="N50" s="63"/>
      <c r="O50" s="63"/>
      <c r="P50" s="63"/>
      <c r="Q50" s="63"/>
      <c r="R50" s="38"/>
      <c r="S50" s="37"/>
      <c r="T50" s="37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3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90"/>
      <c r="AZ50" s="88"/>
      <c r="BA50" s="88"/>
      <c r="BB50" s="88"/>
      <c r="BC50" s="88"/>
      <c r="BD50" s="88"/>
      <c r="BE50" s="88"/>
      <c r="BF50" s="88"/>
      <c r="BG50" s="88"/>
    </row>
    <row r="51" spans="1:59" s="23" customFormat="1" x14ac:dyDescent="0.25">
      <c r="A51" s="22"/>
      <c r="B51" s="44" t="s">
        <v>49</v>
      </c>
      <c r="C51" s="43"/>
      <c r="D51" s="43"/>
      <c r="E51" s="43"/>
      <c r="F51" s="43"/>
      <c r="G51" s="43"/>
      <c r="H51" s="43"/>
      <c r="I51" s="43"/>
      <c r="J51" s="43"/>
      <c r="K51" s="43"/>
      <c r="L51" s="44" t="s">
        <v>39</v>
      </c>
      <c r="M51" s="43"/>
      <c r="N51" s="43"/>
      <c r="O51" s="43"/>
      <c r="P51" s="43"/>
      <c r="Q51" s="44"/>
      <c r="R51" s="44"/>
      <c r="S51" s="44"/>
      <c r="T51" s="44"/>
      <c r="U51" s="119" t="s">
        <v>73</v>
      </c>
      <c r="V51" s="119"/>
      <c r="W51" s="119"/>
      <c r="X51" s="119"/>
      <c r="Y51" s="119"/>
      <c r="Z51" s="119"/>
      <c r="AA51" s="119"/>
      <c r="AB51" s="119"/>
      <c r="AC51" s="37"/>
      <c r="AD51" s="64" t="s">
        <v>649</v>
      </c>
      <c r="AE51" s="64"/>
      <c r="AF51" s="64"/>
      <c r="AG51" s="64"/>
      <c r="AH51" s="64"/>
      <c r="AI51" s="64"/>
      <c r="AJ51" s="64"/>
      <c r="AK51" s="64" t="s">
        <v>94</v>
      </c>
      <c r="AL51" s="64"/>
      <c r="AM51" s="35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101"/>
      <c r="AZ51" s="91"/>
      <c r="BA51" s="91"/>
      <c r="BB51" s="91"/>
      <c r="BC51" s="91"/>
      <c r="BD51" s="91"/>
      <c r="BE51" s="91"/>
      <c r="BF51" s="91"/>
      <c r="BG51" s="91"/>
    </row>
    <row r="52" spans="1:59" s="23" customFormat="1" ht="3" customHeight="1" x14ac:dyDescent="0.25">
      <c r="A52" s="22"/>
      <c r="B52" s="44"/>
      <c r="C52" s="43"/>
      <c r="D52" s="43"/>
      <c r="E52" s="43"/>
      <c r="F52" s="43"/>
      <c r="G52" s="43"/>
      <c r="H52" s="43"/>
      <c r="I52" s="43"/>
      <c r="J52" s="43"/>
      <c r="K52" s="43"/>
      <c r="L52" s="44"/>
      <c r="M52" s="43"/>
      <c r="N52" s="43"/>
      <c r="O52" s="43"/>
      <c r="P52" s="43"/>
      <c r="Q52" s="44"/>
      <c r="R52" s="44"/>
      <c r="S52" s="44"/>
      <c r="T52" s="44"/>
      <c r="U52" s="53"/>
      <c r="V52" s="53"/>
      <c r="W52" s="53"/>
      <c r="X52" s="53"/>
      <c r="Y52" s="53"/>
      <c r="Z52" s="53"/>
      <c r="AA52" s="53"/>
      <c r="AB52" s="53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5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101"/>
      <c r="AZ52" s="91"/>
      <c r="BA52" s="91"/>
      <c r="BB52" s="91"/>
      <c r="BC52" s="91"/>
      <c r="BD52" s="91"/>
      <c r="BE52" s="91"/>
      <c r="BF52" s="91"/>
      <c r="BG52" s="91"/>
    </row>
    <row r="53" spans="1:59" ht="11.25" customHeight="1" x14ac:dyDescent="0.25">
      <c r="A53" s="6"/>
      <c r="B53" s="162"/>
      <c r="C53" s="163"/>
      <c r="D53" s="163"/>
      <c r="E53" s="163"/>
      <c r="F53" s="163"/>
      <c r="G53" s="163"/>
      <c r="H53" s="163"/>
      <c r="I53" s="163"/>
      <c r="J53" s="164"/>
      <c r="K53" s="44"/>
      <c r="L53" s="162"/>
      <c r="M53" s="163"/>
      <c r="N53" s="163"/>
      <c r="O53" s="164"/>
      <c r="P53" s="38"/>
      <c r="Q53" s="119" t="s">
        <v>618</v>
      </c>
      <c r="R53" s="119"/>
      <c r="S53" s="49"/>
      <c r="T53" s="49"/>
      <c r="U53" s="162"/>
      <c r="V53" s="163"/>
      <c r="W53" s="163"/>
      <c r="X53" s="163"/>
      <c r="Y53" s="163"/>
      <c r="Z53" s="163"/>
      <c r="AA53" s="163"/>
      <c r="AB53" s="164"/>
      <c r="AC53" s="47"/>
      <c r="AD53" s="162"/>
      <c r="AE53" s="163"/>
      <c r="AF53" s="163"/>
      <c r="AG53" s="163"/>
      <c r="AH53" s="163"/>
      <c r="AI53" s="164"/>
      <c r="AJ53" s="50"/>
      <c r="AK53" s="162"/>
      <c r="AL53" s="164"/>
      <c r="AM53" s="33"/>
      <c r="AR53" s="87">
        <f>IF($U53="",0,1)</f>
        <v>0</v>
      </c>
      <c r="AU53" s="87">
        <f>IF($B53="",0,1)</f>
        <v>0</v>
      </c>
      <c r="AY53" s="102"/>
    </row>
    <row r="54" spans="1:59" s="8" customFormat="1" ht="3" customHeight="1" x14ac:dyDescent="0.25">
      <c r="A54" s="6"/>
      <c r="B54" s="37"/>
      <c r="C54" s="38"/>
      <c r="D54" s="38"/>
      <c r="E54" s="38"/>
      <c r="F54" s="38"/>
      <c r="G54" s="38"/>
      <c r="H54" s="48"/>
      <c r="I54" s="38"/>
      <c r="J54" s="38"/>
      <c r="K54" s="38"/>
      <c r="L54" s="38"/>
      <c r="M54" s="38"/>
      <c r="N54" s="38"/>
      <c r="O54" s="38"/>
      <c r="P54" s="38"/>
      <c r="Q54" s="38"/>
      <c r="R54" s="37"/>
      <c r="S54" s="49"/>
      <c r="T54" s="49"/>
      <c r="U54" s="59"/>
      <c r="V54" s="59"/>
      <c r="W54" s="59"/>
      <c r="X54" s="59"/>
      <c r="Y54" s="59"/>
      <c r="Z54" s="59"/>
      <c r="AA54" s="59"/>
      <c r="AB54" s="59"/>
      <c r="AC54" s="47"/>
      <c r="AD54" s="95"/>
      <c r="AE54" s="47"/>
      <c r="AF54" s="47"/>
      <c r="AG54" s="47"/>
      <c r="AH54" s="47"/>
      <c r="AI54" s="47"/>
      <c r="AJ54" s="47"/>
      <c r="AK54" s="47"/>
      <c r="AL54" s="47"/>
      <c r="AM54" s="33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90"/>
      <c r="AZ54" s="88"/>
      <c r="BA54" s="88"/>
      <c r="BB54" s="88"/>
      <c r="BC54" s="88"/>
      <c r="BD54" s="88"/>
      <c r="BE54" s="88"/>
      <c r="BF54" s="88"/>
      <c r="BG54" s="88"/>
    </row>
    <row r="55" spans="1:59" ht="11.25" customHeight="1" x14ac:dyDescent="0.25">
      <c r="A55" s="6"/>
      <c r="B55" s="85" t="s">
        <v>30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19" t="s">
        <v>40</v>
      </c>
      <c r="R55" s="119"/>
      <c r="S55" s="49"/>
      <c r="T55" s="49"/>
      <c r="U55" s="162"/>
      <c r="V55" s="163"/>
      <c r="W55" s="163"/>
      <c r="X55" s="163"/>
      <c r="Y55" s="163"/>
      <c r="Z55" s="163"/>
      <c r="AA55" s="163"/>
      <c r="AB55" s="164"/>
      <c r="AC55" s="47"/>
      <c r="AD55" s="162"/>
      <c r="AE55" s="163"/>
      <c r="AF55" s="163"/>
      <c r="AG55" s="163"/>
      <c r="AH55" s="163"/>
      <c r="AI55" s="164"/>
      <c r="AJ55" s="50"/>
      <c r="AK55" s="162"/>
      <c r="AL55" s="164"/>
      <c r="AM55" s="33"/>
      <c r="AR55" s="87">
        <f>IF($U55="",0,1)</f>
        <v>0</v>
      </c>
      <c r="AY55" s="102"/>
    </row>
    <row r="56" spans="1:59" s="8" customFormat="1" ht="3" customHeight="1" x14ac:dyDescent="0.25">
      <c r="A56" s="6"/>
      <c r="B56" s="37"/>
      <c r="C56" s="38"/>
      <c r="D56" s="38"/>
      <c r="E56" s="38"/>
      <c r="F56" s="38"/>
      <c r="G56" s="38"/>
      <c r="H56" s="48"/>
      <c r="I56" s="38"/>
      <c r="J56" s="38"/>
      <c r="K56" s="38"/>
      <c r="L56" s="38"/>
      <c r="M56" s="38"/>
      <c r="N56" s="38"/>
      <c r="O56" s="38"/>
      <c r="P56" s="38"/>
      <c r="Q56" s="38"/>
      <c r="R56" s="37"/>
      <c r="S56" s="49"/>
      <c r="T56" s="49"/>
      <c r="U56" s="59"/>
      <c r="V56" s="59"/>
      <c r="W56" s="59"/>
      <c r="X56" s="59"/>
      <c r="Y56" s="59"/>
      <c r="Z56" s="59"/>
      <c r="AA56" s="59"/>
      <c r="AB56" s="59"/>
      <c r="AC56" s="47"/>
      <c r="AD56" s="95"/>
      <c r="AE56" s="47"/>
      <c r="AF56" s="47"/>
      <c r="AG56" s="47"/>
      <c r="AH56" s="47"/>
      <c r="AI56" s="47"/>
      <c r="AJ56" s="47"/>
      <c r="AK56" s="47"/>
      <c r="AL56" s="47"/>
      <c r="AM56" s="33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90"/>
      <c r="AZ56" s="88"/>
      <c r="BA56" s="88"/>
      <c r="BB56" s="88"/>
      <c r="BC56" s="88"/>
      <c r="BD56" s="88"/>
      <c r="BE56" s="88"/>
      <c r="BF56" s="88"/>
      <c r="BG56" s="88"/>
    </row>
    <row r="57" spans="1:59" ht="11.25" customHeight="1" x14ac:dyDescent="0.25">
      <c r="A57" s="6"/>
      <c r="B57" s="37" t="s">
        <v>31</v>
      </c>
      <c r="C57" s="38"/>
      <c r="D57" s="38"/>
      <c r="E57" s="139"/>
      <c r="F57" s="140"/>
      <c r="G57" s="140"/>
      <c r="H57" s="140"/>
      <c r="I57" s="141"/>
      <c r="J57" s="65" t="s">
        <v>37</v>
      </c>
      <c r="K57" s="38"/>
      <c r="L57" s="38"/>
      <c r="M57" s="37"/>
      <c r="N57" s="185"/>
      <c r="O57" s="186"/>
      <c r="P57" s="38"/>
      <c r="Q57" s="119" t="s">
        <v>24</v>
      </c>
      <c r="R57" s="119"/>
      <c r="S57" s="49"/>
      <c r="T57" s="49"/>
      <c r="U57" s="162"/>
      <c r="V57" s="163"/>
      <c r="W57" s="163"/>
      <c r="X57" s="163"/>
      <c r="Y57" s="163"/>
      <c r="Z57" s="163"/>
      <c r="AA57" s="163"/>
      <c r="AB57" s="164"/>
      <c r="AC57" s="47"/>
      <c r="AD57" s="162"/>
      <c r="AE57" s="163"/>
      <c r="AF57" s="163"/>
      <c r="AG57" s="163"/>
      <c r="AH57" s="163"/>
      <c r="AI57" s="164"/>
      <c r="AJ57" s="50"/>
      <c r="AK57" s="162"/>
      <c r="AL57" s="164"/>
      <c r="AM57" s="33"/>
      <c r="AR57" s="87">
        <f>IF($U57="",0,1)</f>
        <v>0</v>
      </c>
      <c r="AY57" s="102"/>
    </row>
    <row r="58" spans="1:59" s="8" customFormat="1" ht="3" customHeight="1" x14ac:dyDescent="0.25">
      <c r="A58" s="6"/>
      <c r="B58" s="37"/>
      <c r="C58" s="38"/>
      <c r="D58" s="38"/>
      <c r="E58" s="38"/>
      <c r="F58" s="38"/>
      <c r="G58" s="38"/>
      <c r="H58" s="48"/>
      <c r="I58" s="38"/>
      <c r="J58" s="66"/>
      <c r="K58" s="38"/>
      <c r="L58" s="38"/>
      <c r="M58" s="37"/>
      <c r="N58" s="38"/>
      <c r="O58" s="38"/>
      <c r="P58" s="38"/>
      <c r="Q58" s="38"/>
      <c r="R58" s="37"/>
      <c r="S58" s="49"/>
      <c r="T58" s="49"/>
      <c r="U58" s="59"/>
      <c r="V58" s="59"/>
      <c r="W58" s="59"/>
      <c r="X58" s="59"/>
      <c r="Y58" s="59"/>
      <c r="Z58" s="59"/>
      <c r="AA58" s="59"/>
      <c r="AB58" s="59"/>
      <c r="AC58" s="47"/>
      <c r="AD58" s="95"/>
      <c r="AE58" s="47"/>
      <c r="AF58" s="47"/>
      <c r="AG58" s="47"/>
      <c r="AH58" s="47"/>
      <c r="AI58" s="47"/>
      <c r="AJ58" s="47"/>
      <c r="AK58" s="47"/>
      <c r="AL58" s="47"/>
      <c r="AM58" s="33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90"/>
      <c r="AZ58" s="88"/>
      <c r="BA58" s="88"/>
      <c r="BB58" s="88"/>
      <c r="BC58" s="88"/>
      <c r="BD58" s="88"/>
      <c r="BE58" s="88"/>
      <c r="BF58" s="88"/>
      <c r="BG58" s="88"/>
    </row>
    <row r="59" spans="1:59" ht="11.25" customHeight="1" x14ac:dyDescent="0.25">
      <c r="A59" s="6"/>
      <c r="B59" s="37" t="s">
        <v>32</v>
      </c>
      <c r="C59" s="38"/>
      <c r="D59" s="38"/>
      <c r="E59" s="139"/>
      <c r="F59" s="140"/>
      <c r="G59" s="140"/>
      <c r="H59" s="140"/>
      <c r="I59" s="141"/>
      <c r="J59" s="65" t="s">
        <v>38</v>
      </c>
      <c r="K59" s="38"/>
      <c r="L59" s="38"/>
      <c r="M59" s="37"/>
      <c r="N59" s="185"/>
      <c r="O59" s="186"/>
      <c r="P59" s="38"/>
      <c r="Q59" s="119" t="s">
        <v>25</v>
      </c>
      <c r="R59" s="119"/>
      <c r="S59" s="49"/>
      <c r="T59" s="49"/>
      <c r="U59" s="162"/>
      <c r="V59" s="163"/>
      <c r="W59" s="163"/>
      <c r="X59" s="163"/>
      <c r="Y59" s="163"/>
      <c r="Z59" s="163"/>
      <c r="AA59" s="163"/>
      <c r="AB59" s="164"/>
      <c r="AC59" s="47"/>
      <c r="AD59" s="162"/>
      <c r="AE59" s="163"/>
      <c r="AF59" s="163"/>
      <c r="AG59" s="163"/>
      <c r="AH59" s="163"/>
      <c r="AI59" s="164"/>
      <c r="AJ59" s="50"/>
      <c r="AK59" s="162"/>
      <c r="AL59" s="164"/>
      <c r="AM59" s="33"/>
      <c r="AR59" s="87">
        <f>IF($U59="",0,1)</f>
        <v>0</v>
      </c>
      <c r="AY59" s="102"/>
    </row>
    <row r="60" spans="1:59" s="8" customFormat="1" ht="3" customHeight="1" x14ac:dyDescent="0.25">
      <c r="A60" s="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7"/>
      <c r="S60" s="49"/>
      <c r="T60" s="49"/>
      <c r="U60" s="59"/>
      <c r="V60" s="59"/>
      <c r="W60" s="59"/>
      <c r="X60" s="59"/>
      <c r="Y60" s="59"/>
      <c r="Z60" s="59"/>
      <c r="AA60" s="59"/>
      <c r="AB60" s="59"/>
      <c r="AC60" s="47"/>
      <c r="AD60" s="95"/>
      <c r="AE60" s="47"/>
      <c r="AF60" s="47"/>
      <c r="AG60" s="47"/>
      <c r="AH60" s="47"/>
      <c r="AI60" s="47"/>
      <c r="AJ60" s="47"/>
      <c r="AK60" s="47"/>
      <c r="AL60" s="47"/>
      <c r="AM60" s="33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90"/>
      <c r="AZ60" s="88"/>
      <c r="BA60" s="88"/>
      <c r="BB60" s="88"/>
      <c r="BC60" s="88"/>
      <c r="BD60" s="88"/>
      <c r="BE60" s="88"/>
      <c r="BF60" s="88"/>
      <c r="BG60" s="88"/>
    </row>
    <row r="61" spans="1:59" ht="11.25" customHeight="1" x14ac:dyDescent="0.25">
      <c r="A61" s="6"/>
      <c r="B61" s="37" t="s">
        <v>33</v>
      </c>
      <c r="C61" s="38"/>
      <c r="D61" s="38"/>
      <c r="E61" s="139"/>
      <c r="F61" s="140"/>
      <c r="G61" s="140"/>
      <c r="H61" s="140"/>
      <c r="I61" s="141"/>
      <c r="J61" s="38"/>
      <c r="K61" s="38"/>
      <c r="L61" s="38"/>
      <c r="M61" s="38"/>
      <c r="N61" s="38"/>
      <c r="O61" s="38"/>
      <c r="P61" s="38"/>
      <c r="Q61" s="119" t="s">
        <v>26</v>
      </c>
      <c r="R61" s="119"/>
      <c r="S61" s="49"/>
      <c r="T61" s="49"/>
      <c r="U61" s="162"/>
      <c r="V61" s="163"/>
      <c r="W61" s="163"/>
      <c r="X61" s="163"/>
      <c r="Y61" s="163"/>
      <c r="Z61" s="163"/>
      <c r="AA61" s="163"/>
      <c r="AB61" s="164"/>
      <c r="AC61" s="47"/>
      <c r="AD61" s="162"/>
      <c r="AE61" s="163"/>
      <c r="AF61" s="163"/>
      <c r="AG61" s="163"/>
      <c r="AH61" s="163"/>
      <c r="AI61" s="164"/>
      <c r="AJ61" s="50"/>
      <c r="AK61" s="162"/>
      <c r="AL61" s="164"/>
      <c r="AM61" s="33"/>
      <c r="AR61" s="87">
        <f>IF($U61="",0,1)</f>
        <v>0</v>
      </c>
      <c r="AY61" s="102"/>
    </row>
    <row r="62" spans="1:59" s="8" customFormat="1" ht="3" customHeight="1" x14ac:dyDescent="0.25">
      <c r="A62" s="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7"/>
      <c r="S62" s="49"/>
      <c r="T62" s="49"/>
      <c r="U62" s="59"/>
      <c r="V62" s="59"/>
      <c r="W62" s="59"/>
      <c r="X62" s="59"/>
      <c r="Y62" s="59"/>
      <c r="Z62" s="59"/>
      <c r="AA62" s="59"/>
      <c r="AB62" s="59"/>
      <c r="AC62" s="47"/>
      <c r="AD62" s="95"/>
      <c r="AE62" s="47"/>
      <c r="AF62" s="47"/>
      <c r="AG62" s="47"/>
      <c r="AH62" s="47"/>
      <c r="AI62" s="47"/>
      <c r="AJ62" s="47"/>
      <c r="AK62" s="47"/>
      <c r="AL62" s="47"/>
      <c r="AM62" s="33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90"/>
      <c r="AZ62" s="88"/>
      <c r="BA62" s="88"/>
      <c r="BB62" s="88"/>
      <c r="BC62" s="88"/>
      <c r="BD62" s="88"/>
      <c r="BE62" s="88"/>
      <c r="BF62" s="88"/>
      <c r="BG62" s="88"/>
    </row>
    <row r="63" spans="1:59" ht="11.25" customHeight="1" x14ac:dyDescent="0.25">
      <c r="A63" s="6"/>
      <c r="B63" s="37" t="s">
        <v>34</v>
      </c>
      <c r="C63" s="38"/>
      <c r="D63" s="38"/>
      <c r="E63" s="139"/>
      <c r="F63" s="140"/>
      <c r="G63" s="140"/>
      <c r="H63" s="140"/>
      <c r="I63" s="141"/>
      <c r="J63" s="38"/>
      <c r="K63" s="38"/>
      <c r="L63" s="38"/>
      <c r="M63" s="38"/>
      <c r="N63" s="38"/>
      <c r="O63" s="38"/>
      <c r="P63" s="38"/>
      <c r="Q63" s="119" t="s">
        <v>27</v>
      </c>
      <c r="R63" s="119"/>
      <c r="S63" s="49"/>
      <c r="T63" s="49"/>
      <c r="U63" s="162"/>
      <c r="V63" s="163"/>
      <c r="W63" s="163"/>
      <c r="X63" s="163"/>
      <c r="Y63" s="163"/>
      <c r="Z63" s="163"/>
      <c r="AA63" s="163"/>
      <c r="AB63" s="164"/>
      <c r="AC63" s="47"/>
      <c r="AD63" s="162"/>
      <c r="AE63" s="163"/>
      <c r="AF63" s="163"/>
      <c r="AG63" s="163"/>
      <c r="AH63" s="163"/>
      <c r="AI63" s="164"/>
      <c r="AJ63" s="50"/>
      <c r="AK63" s="162"/>
      <c r="AL63" s="164"/>
      <c r="AM63" s="33"/>
      <c r="AR63" s="87">
        <f>IF($U63="",0,1)</f>
        <v>0</v>
      </c>
      <c r="AY63" s="102"/>
    </row>
    <row r="64" spans="1:59" s="8" customFormat="1" ht="3" customHeight="1" x14ac:dyDescent="0.25">
      <c r="A64" s="6"/>
      <c r="B64" s="37"/>
      <c r="C64" s="38"/>
      <c r="D64" s="38"/>
      <c r="J64" s="38"/>
      <c r="K64" s="38"/>
      <c r="L64" s="38"/>
      <c r="M64" s="38"/>
      <c r="N64" s="38"/>
      <c r="O64" s="38"/>
      <c r="P64" s="38"/>
      <c r="Q64" s="38"/>
      <c r="R64" s="37"/>
      <c r="S64" s="49"/>
      <c r="T64" s="49"/>
      <c r="U64" s="59"/>
      <c r="V64" s="59"/>
      <c r="W64" s="59"/>
      <c r="X64" s="59"/>
      <c r="Y64" s="59"/>
      <c r="Z64" s="59"/>
      <c r="AA64" s="59"/>
      <c r="AB64" s="59"/>
      <c r="AC64" s="47"/>
      <c r="AD64" s="95"/>
      <c r="AE64" s="47"/>
      <c r="AF64" s="47"/>
      <c r="AG64" s="47"/>
      <c r="AH64" s="47"/>
      <c r="AI64" s="47"/>
      <c r="AJ64" s="47"/>
      <c r="AK64" s="47"/>
      <c r="AL64" s="47"/>
      <c r="AM64" s="33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90"/>
      <c r="AZ64" s="88"/>
      <c r="BA64" s="88"/>
      <c r="BB64" s="88"/>
      <c r="BC64" s="88"/>
      <c r="BD64" s="88"/>
      <c r="BE64" s="88"/>
      <c r="BF64" s="88"/>
      <c r="BG64" s="88"/>
    </row>
    <row r="65" spans="1:59" ht="11.25" customHeight="1" x14ac:dyDescent="0.25">
      <c r="A65" s="6"/>
      <c r="B65" s="37" t="s">
        <v>35</v>
      </c>
      <c r="C65" s="38"/>
      <c r="D65" s="38"/>
      <c r="E65" s="139"/>
      <c r="F65" s="140"/>
      <c r="G65" s="140"/>
      <c r="H65" s="140"/>
      <c r="I65" s="141"/>
      <c r="J65" s="38"/>
      <c r="K65" s="38"/>
      <c r="L65" s="38"/>
      <c r="M65" s="38"/>
      <c r="N65" s="38"/>
      <c r="O65" s="38"/>
      <c r="P65" s="38"/>
      <c r="Q65" s="119" t="s">
        <v>28</v>
      </c>
      <c r="R65" s="119"/>
      <c r="S65" s="49"/>
      <c r="T65" s="49"/>
      <c r="U65" s="162"/>
      <c r="V65" s="163"/>
      <c r="W65" s="163"/>
      <c r="X65" s="163"/>
      <c r="Y65" s="163"/>
      <c r="Z65" s="163"/>
      <c r="AA65" s="163"/>
      <c r="AB65" s="164"/>
      <c r="AC65" s="47"/>
      <c r="AD65" s="162"/>
      <c r="AE65" s="163"/>
      <c r="AF65" s="163"/>
      <c r="AG65" s="163"/>
      <c r="AH65" s="163"/>
      <c r="AI65" s="164"/>
      <c r="AJ65" s="50"/>
      <c r="AK65" s="162"/>
      <c r="AL65" s="164"/>
      <c r="AM65" s="33"/>
      <c r="AR65" s="87">
        <f>IF($U65="",0,1)</f>
        <v>0</v>
      </c>
      <c r="AY65" s="102"/>
    </row>
    <row r="66" spans="1:59" s="8" customFormat="1" ht="3" customHeight="1" x14ac:dyDescent="0.25">
      <c r="A66" s="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7"/>
      <c r="S66" s="49"/>
      <c r="T66" s="49"/>
      <c r="U66" s="59"/>
      <c r="V66" s="59"/>
      <c r="W66" s="59"/>
      <c r="X66" s="59"/>
      <c r="Y66" s="59"/>
      <c r="Z66" s="59"/>
      <c r="AA66" s="59"/>
      <c r="AB66" s="59"/>
      <c r="AC66" s="47"/>
      <c r="AD66" s="95"/>
      <c r="AE66" s="47"/>
      <c r="AF66" s="47"/>
      <c r="AG66" s="47"/>
      <c r="AH66" s="47"/>
      <c r="AI66" s="47"/>
      <c r="AJ66" s="47"/>
      <c r="AK66" s="47"/>
      <c r="AL66" s="47"/>
      <c r="AM66" s="33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90"/>
      <c r="AZ66" s="88"/>
      <c r="BA66" s="88"/>
      <c r="BB66" s="88"/>
      <c r="BC66" s="88"/>
      <c r="BD66" s="88"/>
      <c r="BE66" s="88"/>
      <c r="BF66" s="88"/>
      <c r="BG66" s="88"/>
    </row>
    <row r="67" spans="1:59" ht="11.25" customHeight="1" x14ac:dyDescent="0.25">
      <c r="A67" s="6"/>
      <c r="B67" s="37" t="s">
        <v>36</v>
      </c>
      <c r="C67" s="38"/>
      <c r="D67" s="38"/>
      <c r="E67" s="139"/>
      <c r="F67" s="140"/>
      <c r="G67" s="140"/>
      <c r="H67" s="140"/>
      <c r="I67" s="141"/>
      <c r="J67" s="38"/>
      <c r="K67" s="38"/>
      <c r="L67" s="38"/>
      <c r="M67" s="38"/>
      <c r="N67" s="38"/>
      <c r="O67" s="38"/>
      <c r="P67" s="38"/>
      <c r="Q67" s="119" t="s">
        <v>29</v>
      </c>
      <c r="R67" s="119"/>
      <c r="S67" s="49"/>
      <c r="T67" s="49"/>
      <c r="U67" s="162"/>
      <c r="V67" s="163"/>
      <c r="W67" s="163"/>
      <c r="X67" s="163"/>
      <c r="Y67" s="163"/>
      <c r="Z67" s="163"/>
      <c r="AA67" s="163"/>
      <c r="AB67" s="164"/>
      <c r="AC67" s="47"/>
      <c r="AD67" s="162"/>
      <c r="AE67" s="163"/>
      <c r="AF67" s="163"/>
      <c r="AG67" s="163"/>
      <c r="AH67" s="163"/>
      <c r="AI67" s="164"/>
      <c r="AJ67" s="50"/>
      <c r="AK67" s="162"/>
      <c r="AL67" s="164"/>
      <c r="AM67" s="33"/>
      <c r="AR67" s="87">
        <f>IF($U67="",0,1)</f>
        <v>0</v>
      </c>
      <c r="AY67" s="102"/>
    </row>
    <row r="68" spans="1:59" s="8" customFormat="1" ht="3" customHeight="1" x14ac:dyDescent="0.25">
      <c r="A68" s="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7"/>
      <c r="S68" s="49"/>
      <c r="T68" s="49"/>
      <c r="U68" s="63"/>
      <c r="V68" s="63"/>
      <c r="W68" s="63"/>
      <c r="X68" s="63"/>
      <c r="Y68" s="63"/>
      <c r="Z68" s="63"/>
      <c r="AA68" s="63"/>
      <c r="AB68" s="63"/>
      <c r="AC68" s="38"/>
      <c r="AD68" s="37"/>
      <c r="AE68" s="38"/>
      <c r="AF68" s="38"/>
      <c r="AG68" s="38"/>
      <c r="AH68" s="38"/>
      <c r="AI68" s="38"/>
      <c r="AJ68" s="38"/>
      <c r="AK68" s="38"/>
      <c r="AL68" s="38"/>
      <c r="AM68" s="33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</row>
    <row r="69" spans="1:59" s="8" customFormat="1" ht="3" customHeight="1" x14ac:dyDescent="0.25">
      <c r="A69" s="6"/>
      <c r="B69" s="67"/>
      <c r="C69" s="68"/>
      <c r="D69" s="68"/>
      <c r="E69" s="68"/>
      <c r="F69" s="68"/>
      <c r="G69" s="68"/>
      <c r="H69" s="69"/>
      <c r="I69" s="69"/>
      <c r="J69" s="70"/>
      <c r="K69" s="70"/>
      <c r="L69" s="70"/>
      <c r="M69" s="70"/>
      <c r="N69" s="70"/>
      <c r="O69" s="70"/>
      <c r="P69" s="70"/>
      <c r="Q69" s="70"/>
      <c r="R69" s="68"/>
      <c r="S69" s="67"/>
      <c r="T69" s="67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33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</row>
    <row r="70" spans="1:59" s="23" customFormat="1" x14ac:dyDescent="0.25">
      <c r="A70" s="22"/>
      <c r="B70" s="44" t="s">
        <v>49</v>
      </c>
      <c r="C70" s="43"/>
      <c r="D70" s="43"/>
      <c r="E70" s="43"/>
      <c r="F70" s="43"/>
      <c r="G70" s="43"/>
      <c r="H70" s="43"/>
      <c r="I70" s="43"/>
      <c r="J70" s="43"/>
      <c r="K70" s="43"/>
      <c r="L70" s="44" t="s">
        <v>39</v>
      </c>
      <c r="M70" s="43"/>
      <c r="N70" s="43"/>
      <c r="O70" s="43"/>
      <c r="P70" s="43"/>
      <c r="Q70" s="44"/>
      <c r="R70" s="44"/>
      <c r="S70" s="44"/>
      <c r="T70" s="44"/>
      <c r="U70" s="119" t="s">
        <v>73</v>
      </c>
      <c r="V70" s="119"/>
      <c r="W70" s="119"/>
      <c r="X70" s="119"/>
      <c r="Y70" s="119"/>
      <c r="Z70" s="119"/>
      <c r="AA70" s="119"/>
      <c r="AB70" s="119"/>
      <c r="AC70" s="37"/>
      <c r="AD70" s="64" t="s">
        <v>649</v>
      </c>
      <c r="AE70" s="64"/>
      <c r="AF70" s="64"/>
      <c r="AG70" s="64"/>
      <c r="AH70" s="64"/>
      <c r="AI70" s="64"/>
      <c r="AJ70" s="64"/>
      <c r="AK70" s="64" t="s">
        <v>94</v>
      </c>
      <c r="AL70" s="64"/>
      <c r="AM70" s="35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</row>
    <row r="71" spans="1:59" s="23" customFormat="1" ht="3" customHeight="1" x14ac:dyDescent="0.25">
      <c r="A71" s="22"/>
      <c r="B71" s="44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3"/>
      <c r="N71" s="43"/>
      <c r="O71" s="43"/>
      <c r="P71" s="43"/>
      <c r="Q71" s="44"/>
      <c r="R71" s="44"/>
      <c r="S71" s="44"/>
      <c r="T71" s="44"/>
      <c r="U71" s="53"/>
      <c r="V71" s="53"/>
      <c r="W71" s="53"/>
      <c r="X71" s="53"/>
      <c r="Y71" s="53"/>
      <c r="Z71" s="53"/>
      <c r="AA71" s="53"/>
      <c r="AB71" s="53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5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</row>
    <row r="72" spans="1:59" ht="11.25" customHeight="1" x14ac:dyDescent="0.25">
      <c r="A72" s="6"/>
      <c r="B72" s="162"/>
      <c r="C72" s="163"/>
      <c r="D72" s="163"/>
      <c r="E72" s="163"/>
      <c r="F72" s="163"/>
      <c r="G72" s="163"/>
      <c r="H72" s="163"/>
      <c r="I72" s="163"/>
      <c r="J72" s="164"/>
      <c r="K72" s="44"/>
      <c r="L72" s="162"/>
      <c r="M72" s="163"/>
      <c r="N72" s="163"/>
      <c r="O72" s="164"/>
      <c r="P72" s="38"/>
      <c r="Q72" s="119" t="s">
        <v>618</v>
      </c>
      <c r="R72" s="119"/>
      <c r="S72" s="49"/>
      <c r="T72" s="49"/>
      <c r="U72" s="162"/>
      <c r="V72" s="163"/>
      <c r="W72" s="163"/>
      <c r="X72" s="163"/>
      <c r="Y72" s="163"/>
      <c r="Z72" s="163"/>
      <c r="AA72" s="163"/>
      <c r="AB72" s="164"/>
      <c r="AC72" s="47"/>
      <c r="AD72" s="162"/>
      <c r="AE72" s="163"/>
      <c r="AF72" s="163"/>
      <c r="AG72" s="163"/>
      <c r="AH72" s="163"/>
      <c r="AI72" s="164"/>
      <c r="AJ72" s="50"/>
      <c r="AK72" s="162"/>
      <c r="AL72" s="164"/>
      <c r="AM72" s="33"/>
      <c r="AR72" s="87">
        <f>IF($U72="",0,1)</f>
        <v>0</v>
      </c>
      <c r="AU72" s="87">
        <f>IF($B72="",0,1)</f>
        <v>0</v>
      </c>
    </row>
    <row r="73" spans="1:59" s="8" customFormat="1" ht="3" customHeight="1" x14ac:dyDescent="0.25">
      <c r="A73" s="6"/>
      <c r="B73" s="37"/>
      <c r="C73" s="38"/>
      <c r="D73" s="38"/>
      <c r="E73" s="38"/>
      <c r="F73" s="38"/>
      <c r="G73" s="38"/>
      <c r="H73" s="48"/>
      <c r="I73" s="38"/>
      <c r="J73" s="38"/>
      <c r="K73" s="38"/>
      <c r="L73" s="38"/>
      <c r="M73" s="38"/>
      <c r="N73" s="38"/>
      <c r="O73" s="38"/>
      <c r="P73" s="38"/>
      <c r="Q73" s="38"/>
      <c r="R73" s="37"/>
      <c r="S73" s="49"/>
      <c r="T73" s="49"/>
      <c r="U73" s="59"/>
      <c r="V73" s="59"/>
      <c r="W73" s="59"/>
      <c r="X73" s="59"/>
      <c r="Y73" s="59"/>
      <c r="Z73" s="59"/>
      <c r="AA73" s="59"/>
      <c r="AB73" s="59"/>
      <c r="AC73" s="47"/>
      <c r="AD73" s="95"/>
      <c r="AE73" s="47"/>
      <c r="AF73" s="47"/>
      <c r="AG73" s="47"/>
      <c r="AH73" s="47"/>
      <c r="AI73" s="47"/>
      <c r="AJ73" s="47"/>
      <c r="AK73" s="47"/>
      <c r="AL73" s="47"/>
      <c r="AM73" s="33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59" ht="11.25" customHeight="1" x14ac:dyDescent="0.25">
      <c r="A74" s="6"/>
      <c r="B74" s="85" t="s">
        <v>30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119" t="s">
        <v>40</v>
      </c>
      <c r="R74" s="119"/>
      <c r="S74" s="49"/>
      <c r="T74" s="49"/>
      <c r="U74" s="162"/>
      <c r="V74" s="163"/>
      <c r="W74" s="163"/>
      <c r="X74" s="163"/>
      <c r="Y74" s="163"/>
      <c r="Z74" s="163"/>
      <c r="AA74" s="163"/>
      <c r="AB74" s="164"/>
      <c r="AC74" s="47"/>
      <c r="AD74" s="162"/>
      <c r="AE74" s="163"/>
      <c r="AF74" s="163"/>
      <c r="AG74" s="163"/>
      <c r="AH74" s="163"/>
      <c r="AI74" s="164"/>
      <c r="AJ74" s="50"/>
      <c r="AK74" s="162"/>
      <c r="AL74" s="164"/>
      <c r="AM74" s="33"/>
      <c r="AR74" s="87">
        <f>IF($U74="",0,1)</f>
        <v>0</v>
      </c>
    </row>
    <row r="75" spans="1:59" s="8" customFormat="1" ht="3" customHeight="1" x14ac:dyDescent="0.25">
      <c r="A75" s="6"/>
      <c r="B75" s="37"/>
      <c r="C75" s="38"/>
      <c r="D75" s="38"/>
      <c r="E75" s="38"/>
      <c r="F75" s="38"/>
      <c r="G75" s="38"/>
      <c r="H75" s="48"/>
      <c r="I75" s="38"/>
      <c r="J75" s="38"/>
      <c r="K75" s="38"/>
      <c r="L75" s="38"/>
      <c r="M75" s="38"/>
      <c r="N75" s="38"/>
      <c r="O75" s="38"/>
      <c r="P75" s="38"/>
      <c r="Q75" s="38"/>
      <c r="R75" s="37"/>
      <c r="S75" s="49"/>
      <c r="T75" s="49"/>
      <c r="U75" s="59"/>
      <c r="V75" s="59"/>
      <c r="W75" s="59"/>
      <c r="X75" s="59"/>
      <c r="Y75" s="59"/>
      <c r="Z75" s="59"/>
      <c r="AA75" s="59"/>
      <c r="AB75" s="59"/>
      <c r="AC75" s="47"/>
      <c r="AD75" s="95"/>
      <c r="AE75" s="47"/>
      <c r="AF75" s="47"/>
      <c r="AG75" s="47"/>
      <c r="AH75" s="47"/>
      <c r="AI75" s="47"/>
      <c r="AJ75" s="47"/>
      <c r="AK75" s="47"/>
      <c r="AL75" s="47"/>
      <c r="AM75" s="33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59" ht="11.25" customHeight="1" x14ac:dyDescent="0.25">
      <c r="A76" s="6"/>
      <c r="B76" s="37" t="s">
        <v>31</v>
      </c>
      <c r="C76" s="38"/>
      <c r="D76" s="38"/>
      <c r="E76" s="139"/>
      <c r="F76" s="140"/>
      <c r="G76" s="140"/>
      <c r="H76" s="140"/>
      <c r="I76" s="141"/>
      <c r="J76" s="65" t="s">
        <v>37</v>
      </c>
      <c r="K76" s="38"/>
      <c r="L76" s="38"/>
      <c r="M76" s="37"/>
      <c r="N76" s="185"/>
      <c r="O76" s="186"/>
      <c r="P76" s="38"/>
      <c r="Q76" s="119" t="s">
        <v>24</v>
      </c>
      <c r="R76" s="119"/>
      <c r="S76" s="49"/>
      <c r="T76" s="49"/>
      <c r="U76" s="162"/>
      <c r="V76" s="163"/>
      <c r="W76" s="163"/>
      <c r="X76" s="163"/>
      <c r="Y76" s="163"/>
      <c r="Z76" s="163"/>
      <c r="AA76" s="163"/>
      <c r="AB76" s="164"/>
      <c r="AC76" s="47"/>
      <c r="AD76" s="162"/>
      <c r="AE76" s="163"/>
      <c r="AF76" s="163"/>
      <c r="AG76" s="163"/>
      <c r="AH76" s="163"/>
      <c r="AI76" s="164"/>
      <c r="AJ76" s="50"/>
      <c r="AK76" s="162"/>
      <c r="AL76" s="164"/>
      <c r="AM76" s="33"/>
      <c r="AR76" s="87">
        <f>IF($U76="",0,1)</f>
        <v>0</v>
      </c>
    </row>
    <row r="77" spans="1:59" s="8" customFormat="1" ht="3" customHeight="1" x14ac:dyDescent="0.25">
      <c r="A77" s="6"/>
      <c r="B77" s="37"/>
      <c r="C77" s="38"/>
      <c r="D77" s="38"/>
      <c r="E77" s="38"/>
      <c r="F77" s="38"/>
      <c r="G77" s="38"/>
      <c r="H77" s="48"/>
      <c r="I77" s="38"/>
      <c r="J77" s="66"/>
      <c r="K77" s="38"/>
      <c r="L77" s="38"/>
      <c r="M77" s="37"/>
      <c r="N77" s="38"/>
      <c r="O77" s="38"/>
      <c r="P77" s="38"/>
      <c r="Q77" s="38"/>
      <c r="R77" s="37"/>
      <c r="S77" s="49"/>
      <c r="T77" s="49"/>
      <c r="U77" s="59"/>
      <c r="V77" s="59"/>
      <c r="W77" s="59"/>
      <c r="X77" s="59"/>
      <c r="Y77" s="59"/>
      <c r="Z77" s="59"/>
      <c r="AA77" s="59"/>
      <c r="AB77" s="59"/>
      <c r="AC77" s="47"/>
      <c r="AD77" s="95"/>
      <c r="AE77" s="47"/>
      <c r="AF77" s="47"/>
      <c r="AG77" s="47"/>
      <c r="AH77" s="47"/>
      <c r="AI77" s="47"/>
      <c r="AJ77" s="47"/>
      <c r="AK77" s="47"/>
      <c r="AL77" s="47"/>
      <c r="AM77" s="33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59" ht="11.25" customHeight="1" x14ac:dyDescent="0.25">
      <c r="A78" s="6"/>
      <c r="B78" s="37" t="s">
        <v>32</v>
      </c>
      <c r="C78" s="38"/>
      <c r="D78" s="38"/>
      <c r="E78" s="139"/>
      <c r="F78" s="140"/>
      <c r="G78" s="140"/>
      <c r="H78" s="140"/>
      <c r="I78" s="141"/>
      <c r="J78" s="65" t="s">
        <v>38</v>
      </c>
      <c r="K78" s="38"/>
      <c r="L78" s="38"/>
      <c r="M78" s="37"/>
      <c r="N78" s="185"/>
      <c r="O78" s="186"/>
      <c r="P78" s="38"/>
      <c r="Q78" s="119" t="s">
        <v>25</v>
      </c>
      <c r="R78" s="119"/>
      <c r="S78" s="49"/>
      <c r="T78" s="49"/>
      <c r="U78" s="162"/>
      <c r="V78" s="163"/>
      <c r="W78" s="163"/>
      <c r="X78" s="163"/>
      <c r="Y78" s="163"/>
      <c r="Z78" s="163"/>
      <c r="AA78" s="163"/>
      <c r="AB78" s="164"/>
      <c r="AC78" s="47"/>
      <c r="AD78" s="162"/>
      <c r="AE78" s="163"/>
      <c r="AF78" s="163"/>
      <c r="AG78" s="163"/>
      <c r="AH78" s="163"/>
      <c r="AI78" s="164"/>
      <c r="AJ78" s="50"/>
      <c r="AK78" s="162"/>
      <c r="AL78" s="164"/>
      <c r="AM78" s="33"/>
      <c r="AR78" s="87">
        <f>IF($U78="",0,1)</f>
        <v>0</v>
      </c>
    </row>
    <row r="79" spans="1:59" s="8" customFormat="1" ht="3" customHeight="1" x14ac:dyDescent="0.25">
      <c r="A79" s="6"/>
      <c r="B79" s="37"/>
      <c r="C79" s="38"/>
      <c r="D79" s="38"/>
      <c r="E79" s="38"/>
      <c r="F79" s="38"/>
      <c r="G79" s="38"/>
      <c r="H79" s="48"/>
      <c r="I79" s="38"/>
      <c r="J79" s="38"/>
      <c r="K79" s="38"/>
      <c r="L79" s="38"/>
      <c r="M79" s="38"/>
      <c r="N79" s="38"/>
      <c r="O79" s="38"/>
      <c r="P79" s="38"/>
      <c r="Q79" s="38"/>
      <c r="R79" s="37"/>
      <c r="S79" s="49"/>
      <c r="T79" s="49"/>
      <c r="U79" s="59"/>
      <c r="V79" s="59"/>
      <c r="W79" s="59"/>
      <c r="X79" s="59"/>
      <c r="Y79" s="59"/>
      <c r="Z79" s="59"/>
      <c r="AA79" s="59"/>
      <c r="AB79" s="59"/>
      <c r="AC79" s="47"/>
      <c r="AD79" s="95"/>
      <c r="AE79" s="47"/>
      <c r="AF79" s="47"/>
      <c r="AG79" s="47"/>
      <c r="AH79" s="47"/>
      <c r="AI79" s="47"/>
      <c r="AJ79" s="47"/>
      <c r="AK79" s="47"/>
      <c r="AL79" s="47"/>
      <c r="AM79" s="33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59" ht="11.25" customHeight="1" x14ac:dyDescent="0.25">
      <c r="A80" s="6"/>
      <c r="B80" s="37" t="s">
        <v>33</v>
      </c>
      <c r="C80" s="38"/>
      <c r="D80" s="38"/>
      <c r="E80" s="139"/>
      <c r="F80" s="140"/>
      <c r="G80" s="140"/>
      <c r="H80" s="140"/>
      <c r="I80" s="141"/>
      <c r="J80" s="38"/>
      <c r="K80" s="38"/>
      <c r="L80" s="38"/>
      <c r="M80" s="38"/>
      <c r="N80" s="38"/>
      <c r="O80" s="38"/>
      <c r="P80" s="38"/>
      <c r="Q80" s="119" t="s">
        <v>26</v>
      </c>
      <c r="R80" s="119"/>
      <c r="S80" s="49"/>
      <c r="T80" s="49"/>
      <c r="U80" s="162"/>
      <c r="V80" s="163"/>
      <c r="W80" s="163"/>
      <c r="X80" s="163"/>
      <c r="Y80" s="163"/>
      <c r="Z80" s="163"/>
      <c r="AA80" s="163"/>
      <c r="AB80" s="164"/>
      <c r="AC80" s="47"/>
      <c r="AD80" s="162"/>
      <c r="AE80" s="163"/>
      <c r="AF80" s="163"/>
      <c r="AG80" s="163"/>
      <c r="AH80" s="163"/>
      <c r="AI80" s="164"/>
      <c r="AJ80" s="50"/>
      <c r="AK80" s="162"/>
      <c r="AL80" s="164"/>
      <c r="AM80" s="33"/>
      <c r="AR80" s="87">
        <f>IF($U80="",0,1)</f>
        <v>0</v>
      </c>
    </row>
    <row r="81" spans="1:59" s="8" customFormat="1" ht="3" customHeight="1" x14ac:dyDescent="0.25">
      <c r="A81" s="6"/>
      <c r="B81" s="37"/>
      <c r="C81" s="38"/>
      <c r="D81" s="38"/>
      <c r="E81" s="38"/>
      <c r="F81" s="38"/>
      <c r="G81" s="38"/>
      <c r="H81" s="48"/>
      <c r="I81" s="38"/>
      <c r="J81" s="38"/>
      <c r="K81" s="38"/>
      <c r="L81" s="38"/>
      <c r="M81" s="38"/>
      <c r="N81" s="38"/>
      <c r="O81" s="38"/>
      <c r="P81" s="38"/>
      <c r="Q81" s="38"/>
      <c r="R81" s="37"/>
      <c r="S81" s="49"/>
      <c r="T81" s="49"/>
      <c r="U81" s="59"/>
      <c r="V81" s="59"/>
      <c r="W81" s="59"/>
      <c r="X81" s="59"/>
      <c r="Y81" s="59"/>
      <c r="Z81" s="59"/>
      <c r="AA81" s="59"/>
      <c r="AB81" s="59"/>
      <c r="AC81" s="47"/>
      <c r="AD81" s="95"/>
      <c r="AE81" s="47"/>
      <c r="AF81" s="47"/>
      <c r="AG81" s="47"/>
      <c r="AH81" s="47"/>
      <c r="AI81" s="47"/>
      <c r="AJ81" s="47"/>
      <c r="AK81" s="47"/>
      <c r="AL81" s="47"/>
      <c r="AM81" s="33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ht="11.25" customHeight="1" x14ac:dyDescent="0.25">
      <c r="A82" s="6"/>
      <c r="B82" s="37" t="s">
        <v>34</v>
      </c>
      <c r="C82" s="38"/>
      <c r="D82" s="38"/>
      <c r="E82" s="139"/>
      <c r="F82" s="140"/>
      <c r="G82" s="140"/>
      <c r="H82" s="140"/>
      <c r="I82" s="141"/>
      <c r="J82" s="38"/>
      <c r="K82" s="38"/>
      <c r="L82" s="38"/>
      <c r="M82" s="38"/>
      <c r="N82" s="38"/>
      <c r="O82" s="38"/>
      <c r="P82" s="38"/>
      <c r="Q82" s="119" t="s">
        <v>27</v>
      </c>
      <c r="R82" s="119"/>
      <c r="S82" s="49"/>
      <c r="T82" s="49"/>
      <c r="U82" s="162"/>
      <c r="V82" s="163"/>
      <c r="W82" s="163"/>
      <c r="X82" s="163"/>
      <c r="Y82" s="163"/>
      <c r="Z82" s="163"/>
      <c r="AA82" s="163"/>
      <c r="AB82" s="164"/>
      <c r="AC82" s="47"/>
      <c r="AD82" s="162"/>
      <c r="AE82" s="163"/>
      <c r="AF82" s="163"/>
      <c r="AG82" s="163"/>
      <c r="AH82" s="163"/>
      <c r="AI82" s="164"/>
      <c r="AJ82" s="50"/>
      <c r="AK82" s="162"/>
      <c r="AL82" s="164"/>
      <c r="AM82" s="33"/>
      <c r="AR82" s="87">
        <f>IF($U82="",0,1)</f>
        <v>0</v>
      </c>
    </row>
    <row r="83" spans="1:59" s="8" customFormat="1" ht="3" customHeight="1" x14ac:dyDescent="0.25">
      <c r="A83" s="6"/>
      <c r="B83" s="37"/>
      <c r="C83" s="38"/>
      <c r="D83" s="38"/>
      <c r="E83" s="38"/>
      <c r="F83" s="38"/>
      <c r="G83" s="38"/>
      <c r="H83" s="48"/>
      <c r="I83" s="38"/>
      <c r="J83" s="38"/>
      <c r="K83" s="38"/>
      <c r="L83" s="38"/>
      <c r="M83" s="38"/>
      <c r="N83" s="38"/>
      <c r="O83" s="38"/>
      <c r="P83" s="38"/>
      <c r="Q83" s="38"/>
      <c r="R83" s="37"/>
      <c r="S83" s="49"/>
      <c r="T83" s="49"/>
      <c r="U83" s="59"/>
      <c r="V83" s="59"/>
      <c r="W83" s="59"/>
      <c r="X83" s="59"/>
      <c r="Y83" s="59"/>
      <c r="Z83" s="59"/>
      <c r="AA83" s="59"/>
      <c r="AB83" s="59"/>
      <c r="AC83" s="47"/>
      <c r="AD83" s="95"/>
      <c r="AE83" s="47"/>
      <c r="AF83" s="47"/>
      <c r="AG83" s="47"/>
      <c r="AH83" s="47"/>
      <c r="AI83" s="47"/>
      <c r="AJ83" s="47"/>
      <c r="AK83" s="47"/>
      <c r="AL83" s="47"/>
      <c r="AM83" s="33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ht="11.25" customHeight="1" x14ac:dyDescent="0.25">
      <c r="A84" s="6"/>
      <c r="B84" s="37" t="s">
        <v>35</v>
      </c>
      <c r="C84" s="38"/>
      <c r="D84" s="38"/>
      <c r="E84" s="139"/>
      <c r="F84" s="140"/>
      <c r="G84" s="140"/>
      <c r="H84" s="140"/>
      <c r="I84" s="141"/>
      <c r="J84" s="38"/>
      <c r="K84" s="38"/>
      <c r="L84" s="38"/>
      <c r="M84" s="38"/>
      <c r="N84" s="38"/>
      <c r="O84" s="38"/>
      <c r="P84" s="38"/>
      <c r="Q84" s="119" t="s">
        <v>28</v>
      </c>
      <c r="R84" s="119"/>
      <c r="S84" s="49"/>
      <c r="T84" s="49"/>
      <c r="U84" s="162"/>
      <c r="V84" s="163"/>
      <c r="W84" s="163"/>
      <c r="X84" s="163"/>
      <c r="Y84" s="163"/>
      <c r="Z84" s="163"/>
      <c r="AA84" s="163"/>
      <c r="AB84" s="164"/>
      <c r="AC84" s="47"/>
      <c r="AD84" s="162"/>
      <c r="AE84" s="163"/>
      <c r="AF84" s="163"/>
      <c r="AG84" s="163"/>
      <c r="AH84" s="163"/>
      <c r="AI84" s="164"/>
      <c r="AJ84" s="50"/>
      <c r="AK84" s="162"/>
      <c r="AL84" s="164"/>
      <c r="AM84" s="33"/>
      <c r="AR84" s="87">
        <f>IF($U84="",0,1)</f>
        <v>0</v>
      </c>
    </row>
    <row r="85" spans="1:59" s="8" customFormat="1" ht="3" customHeight="1" x14ac:dyDescent="0.25">
      <c r="A85" s="6"/>
      <c r="B85" s="37"/>
      <c r="C85" s="38"/>
      <c r="D85" s="38"/>
      <c r="E85" s="38"/>
      <c r="F85" s="38"/>
      <c r="G85" s="38"/>
      <c r="H85" s="48"/>
      <c r="I85" s="38"/>
      <c r="J85" s="38"/>
      <c r="K85" s="38"/>
      <c r="L85" s="38"/>
      <c r="M85" s="38"/>
      <c r="N85" s="38"/>
      <c r="O85" s="38"/>
      <c r="P85" s="38"/>
      <c r="Q85" s="38"/>
      <c r="R85" s="37"/>
      <c r="S85" s="49"/>
      <c r="T85" s="49"/>
      <c r="U85" s="59"/>
      <c r="V85" s="59"/>
      <c r="W85" s="59"/>
      <c r="X85" s="59"/>
      <c r="Y85" s="59"/>
      <c r="Z85" s="59"/>
      <c r="AA85" s="59"/>
      <c r="AB85" s="59"/>
      <c r="AC85" s="47"/>
      <c r="AD85" s="95"/>
      <c r="AE85" s="47"/>
      <c r="AF85" s="47"/>
      <c r="AG85" s="47"/>
      <c r="AH85" s="47"/>
      <c r="AI85" s="47"/>
      <c r="AJ85" s="47"/>
      <c r="AK85" s="47"/>
      <c r="AL85" s="47"/>
      <c r="AM85" s="33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59" ht="11.25" customHeight="1" x14ac:dyDescent="0.25">
      <c r="A86" s="6"/>
      <c r="B86" s="37" t="s">
        <v>36</v>
      </c>
      <c r="C86" s="38"/>
      <c r="D86" s="38"/>
      <c r="E86" s="139"/>
      <c r="F86" s="140"/>
      <c r="G86" s="140"/>
      <c r="H86" s="140"/>
      <c r="I86" s="141"/>
      <c r="J86" s="38"/>
      <c r="K86" s="38"/>
      <c r="L86" s="38"/>
      <c r="M86" s="38"/>
      <c r="N86" s="38"/>
      <c r="O86" s="38"/>
      <c r="P86" s="38"/>
      <c r="Q86" s="119" t="s">
        <v>29</v>
      </c>
      <c r="R86" s="119"/>
      <c r="S86" s="49"/>
      <c r="T86" s="49"/>
      <c r="U86" s="162"/>
      <c r="V86" s="163"/>
      <c r="W86" s="163"/>
      <c r="X86" s="163"/>
      <c r="Y86" s="163"/>
      <c r="Z86" s="163"/>
      <c r="AA86" s="163"/>
      <c r="AB86" s="164"/>
      <c r="AC86" s="47"/>
      <c r="AD86" s="162"/>
      <c r="AE86" s="163"/>
      <c r="AF86" s="163"/>
      <c r="AG86" s="163"/>
      <c r="AH86" s="163"/>
      <c r="AI86" s="164"/>
      <c r="AJ86" s="50"/>
      <c r="AK86" s="162"/>
      <c r="AL86" s="164"/>
      <c r="AM86" s="33"/>
      <c r="AR86" s="87">
        <f>IF($U86="",0,1)</f>
        <v>0</v>
      </c>
    </row>
    <row r="87" spans="1:59" s="8" customFormat="1" ht="3" customHeight="1" x14ac:dyDescent="0.25">
      <c r="A87" s="6"/>
      <c r="B87" s="37"/>
      <c r="C87" s="38"/>
      <c r="D87" s="38"/>
      <c r="E87" s="38"/>
      <c r="F87" s="38"/>
      <c r="G87" s="38"/>
      <c r="H87" s="48"/>
      <c r="I87" s="38"/>
      <c r="J87" s="48"/>
      <c r="K87" s="63"/>
      <c r="L87" s="63"/>
      <c r="M87" s="63"/>
      <c r="N87" s="63"/>
      <c r="O87" s="63"/>
      <c r="P87" s="63"/>
      <c r="Q87" s="63"/>
      <c r="R87" s="63"/>
      <c r="S87" s="38"/>
      <c r="T87" s="38"/>
      <c r="U87" s="37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3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</row>
    <row r="88" spans="1:59" s="8" customFormat="1" ht="3" customHeight="1" x14ac:dyDescent="0.25">
      <c r="A88" s="6"/>
      <c r="B88" s="67"/>
      <c r="C88" s="68"/>
      <c r="D88" s="68"/>
      <c r="E88" s="68"/>
      <c r="F88" s="68"/>
      <c r="G88" s="68"/>
      <c r="H88" s="68"/>
      <c r="I88" s="68"/>
      <c r="J88" s="70"/>
      <c r="K88" s="70"/>
      <c r="L88" s="70"/>
      <c r="M88" s="70"/>
      <c r="N88" s="70"/>
      <c r="O88" s="70"/>
      <c r="P88" s="70"/>
      <c r="Q88" s="70"/>
      <c r="R88" s="68"/>
      <c r="S88" s="67"/>
      <c r="T88" s="67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33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59" s="23" customFormat="1" x14ac:dyDescent="0.25">
      <c r="A89" s="22"/>
      <c r="B89" s="44" t="s">
        <v>49</v>
      </c>
      <c r="C89" s="43"/>
      <c r="D89" s="43"/>
      <c r="E89" s="43"/>
      <c r="F89" s="43"/>
      <c r="G89" s="43"/>
      <c r="H89" s="43"/>
      <c r="I89" s="43"/>
      <c r="J89" s="43"/>
      <c r="K89" s="43"/>
      <c r="L89" s="44" t="s">
        <v>39</v>
      </c>
      <c r="M89" s="43"/>
      <c r="N89" s="43"/>
      <c r="O89" s="43"/>
      <c r="P89" s="43"/>
      <c r="Q89" s="44"/>
      <c r="R89" s="44"/>
      <c r="S89" s="44"/>
      <c r="T89" s="44"/>
      <c r="U89" s="119" t="s">
        <v>73</v>
      </c>
      <c r="V89" s="119"/>
      <c r="W89" s="119"/>
      <c r="X89" s="119"/>
      <c r="Y89" s="119"/>
      <c r="Z89" s="119"/>
      <c r="AA89" s="119"/>
      <c r="AB89" s="119"/>
      <c r="AC89" s="37"/>
      <c r="AD89" s="64" t="s">
        <v>649</v>
      </c>
      <c r="AE89" s="37"/>
      <c r="AF89" s="37"/>
      <c r="AG89" s="37"/>
      <c r="AH89" s="37"/>
      <c r="AI89" s="37"/>
      <c r="AJ89" s="37"/>
      <c r="AK89" s="64" t="s">
        <v>94</v>
      </c>
      <c r="AL89" s="37"/>
      <c r="AM89" s="35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</row>
    <row r="90" spans="1:59" s="23" customFormat="1" ht="3" customHeight="1" x14ac:dyDescent="0.25">
      <c r="A90" s="22"/>
      <c r="B90" s="44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3"/>
      <c r="N90" s="43"/>
      <c r="O90" s="43"/>
      <c r="P90" s="43"/>
      <c r="Q90" s="44"/>
      <c r="R90" s="44"/>
      <c r="S90" s="44"/>
      <c r="T90" s="44"/>
      <c r="U90" s="53"/>
      <c r="V90" s="53"/>
      <c r="W90" s="53"/>
      <c r="X90" s="53"/>
      <c r="Y90" s="53"/>
      <c r="Z90" s="53"/>
      <c r="AA90" s="53"/>
      <c r="AB90" s="53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5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</row>
    <row r="91" spans="1:59" ht="11.25" customHeight="1" x14ac:dyDescent="0.25">
      <c r="A91" s="6"/>
      <c r="B91" s="162"/>
      <c r="C91" s="163"/>
      <c r="D91" s="163"/>
      <c r="E91" s="163"/>
      <c r="F91" s="163"/>
      <c r="G91" s="163"/>
      <c r="H91" s="163"/>
      <c r="I91" s="163"/>
      <c r="J91" s="164"/>
      <c r="K91" s="44"/>
      <c r="L91" s="162"/>
      <c r="M91" s="163"/>
      <c r="N91" s="163"/>
      <c r="O91" s="164"/>
      <c r="P91" s="38"/>
      <c r="Q91" s="119" t="s">
        <v>618</v>
      </c>
      <c r="R91" s="119"/>
      <c r="S91" s="49"/>
      <c r="T91" s="49"/>
      <c r="U91" s="162"/>
      <c r="V91" s="163"/>
      <c r="W91" s="163"/>
      <c r="X91" s="163"/>
      <c r="Y91" s="163"/>
      <c r="Z91" s="163"/>
      <c r="AA91" s="163"/>
      <c r="AB91" s="164"/>
      <c r="AC91" s="47"/>
      <c r="AD91" s="162"/>
      <c r="AE91" s="163"/>
      <c r="AF91" s="163"/>
      <c r="AG91" s="163"/>
      <c r="AH91" s="163"/>
      <c r="AI91" s="164"/>
      <c r="AJ91" s="50"/>
      <c r="AK91" s="162"/>
      <c r="AL91" s="164"/>
      <c r="AM91" s="33"/>
      <c r="AR91" s="87">
        <f>IF($U91="",0,1)</f>
        <v>0</v>
      </c>
      <c r="AU91" s="87">
        <f>IF($B91="",0,1)</f>
        <v>0</v>
      </c>
    </row>
    <row r="92" spans="1:59" s="8" customFormat="1" ht="3" customHeight="1" x14ac:dyDescent="0.25">
      <c r="A92" s="6"/>
      <c r="B92" s="37"/>
      <c r="C92" s="38"/>
      <c r="D92" s="38"/>
      <c r="E92" s="38"/>
      <c r="F92" s="38"/>
      <c r="G92" s="38"/>
      <c r="H92" s="48"/>
      <c r="I92" s="38"/>
      <c r="J92" s="38"/>
      <c r="K92" s="38"/>
      <c r="L92" s="38"/>
      <c r="M92" s="38"/>
      <c r="N92" s="38"/>
      <c r="O92" s="38"/>
      <c r="P92" s="38"/>
      <c r="Q92" s="38"/>
      <c r="R92" s="37"/>
      <c r="S92" s="49"/>
      <c r="T92" s="49"/>
      <c r="U92" s="59"/>
      <c r="V92" s="59"/>
      <c r="W92" s="59"/>
      <c r="X92" s="59"/>
      <c r="Y92" s="59"/>
      <c r="Z92" s="59"/>
      <c r="AA92" s="59"/>
      <c r="AB92" s="59"/>
      <c r="AC92" s="47"/>
      <c r="AD92" s="95"/>
      <c r="AE92" s="47"/>
      <c r="AF92" s="47"/>
      <c r="AG92" s="47"/>
      <c r="AH92" s="47"/>
      <c r="AI92" s="47"/>
      <c r="AJ92" s="47"/>
      <c r="AK92" s="47"/>
      <c r="AL92" s="47"/>
      <c r="AM92" s="33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</row>
    <row r="93" spans="1:59" ht="11.25" customHeight="1" x14ac:dyDescent="0.25">
      <c r="A93" s="6"/>
      <c r="B93" s="85" t="s">
        <v>30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119" t="s">
        <v>40</v>
      </c>
      <c r="R93" s="119"/>
      <c r="S93" s="49"/>
      <c r="T93" s="49"/>
      <c r="U93" s="162"/>
      <c r="V93" s="163"/>
      <c r="W93" s="163"/>
      <c r="X93" s="163"/>
      <c r="Y93" s="163"/>
      <c r="Z93" s="163"/>
      <c r="AA93" s="163"/>
      <c r="AB93" s="164"/>
      <c r="AC93" s="47"/>
      <c r="AD93" s="162"/>
      <c r="AE93" s="163"/>
      <c r="AF93" s="163"/>
      <c r="AG93" s="163"/>
      <c r="AH93" s="163"/>
      <c r="AI93" s="164"/>
      <c r="AJ93" s="50"/>
      <c r="AK93" s="162"/>
      <c r="AL93" s="164"/>
      <c r="AM93" s="33"/>
      <c r="AR93" s="87">
        <f>IF($U93="",0,1)</f>
        <v>0</v>
      </c>
    </row>
    <row r="94" spans="1:59" s="8" customFormat="1" ht="3" customHeight="1" x14ac:dyDescent="0.25">
      <c r="A94" s="6"/>
      <c r="B94" s="37"/>
      <c r="C94" s="38"/>
      <c r="D94" s="38"/>
      <c r="E94" s="38"/>
      <c r="F94" s="38"/>
      <c r="G94" s="38"/>
      <c r="H94" s="48"/>
      <c r="I94" s="38"/>
      <c r="J94" s="38"/>
      <c r="K94" s="38"/>
      <c r="L94" s="38"/>
      <c r="M94" s="38"/>
      <c r="N94" s="38"/>
      <c r="O94" s="38"/>
      <c r="P94" s="38"/>
      <c r="Q94" s="38"/>
      <c r="R94" s="37"/>
      <c r="S94" s="49"/>
      <c r="T94" s="49"/>
      <c r="U94" s="59"/>
      <c r="V94" s="59"/>
      <c r="W94" s="59"/>
      <c r="X94" s="59"/>
      <c r="Y94" s="59"/>
      <c r="Z94" s="59"/>
      <c r="AA94" s="59"/>
      <c r="AB94" s="59"/>
      <c r="AC94" s="47"/>
      <c r="AD94" s="95"/>
      <c r="AE94" s="47"/>
      <c r="AF94" s="47"/>
      <c r="AG94" s="47"/>
      <c r="AH94" s="47"/>
      <c r="AI94" s="47"/>
      <c r="AJ94" s="47"/>
      <c r="AK94" s="47"/>
      <c r="AL94" s="47"/>
      <c r="AM94" s="33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</row>
    <row r="95" spans="1:59" ht="11.25" customHeight="1" x14ac:dyDescent="0.25">
      <c r="A95" s="6"/>
      <c r="B95" s="37" t="s">
        <v>31</v>
      </c>
      <c r="C95" s="38"/>
      <c r="D95" s="38"/>
      <c r="E95" s="139"/>
      <c r="F95" s="140"/>
      <c r="G95" s="140"/>
      <c r="H95" s="140"/>
      <c r="I95" s="141"/>
      <c r="J95" s="65" t="s">
        <v>37</v>
      </c>
      <c r="K95" s="38"/>
      <c r="L95" s="38"/>
      <c r="M95" s="37"/>
      <c r="N95" s="185"/>
      <c r="O95" s="186"/>
      <c r="P95" s="38"/>
      <c r="Q95" s="119" t="s">
        <v>24</v>
      </c>
      <c r="R95" s="119"/>
      <c r="S95" s="49"/>
      <c r="T95" s="49"/>
      <c r="U95" s="162"/>
      <c r="V95" s="163"/>
      <c r="W95" s="163"/>
      <c r="X95" s="163"/>
      <c r="Y95" s="163"/>
      <c r="Z95" s="163"/>
      <c r="AA95" s="163"/>
      <c r="AB95" s="164"/>
      <c r="AC95" s="47"/>
      <c r="AD95" s="162"/>
      <c r="AE95" s="163"/>
      <c r="AF95" s="163"/>
      <c r="AG95" s="163"/>
      <c r="AH95" s="163"/>
      <c r="AI95" s="164"/>
      <c r="AJ95" s="50"/>
      <c r="AK95" s="162"/>
      <c r="AL95" s="164"/>
      <c r="AM95" s="33"/>
      <c r="AR95" s="87">
        <f>IF($U95="",0,1)</f>
        <v>0</v>
      </c>
    </row>
    <row r="96" spans="1:59" s="8" customFormat="1" ht="3" customHeight="1" x14ac:dyDescent="0.25">
      <c r="A96" s="6"/>
      <c r="B96" s="37"/>
      <c r="C96" s="38"/>
      <c r="D96" s="38"/>
      <c r="E96" s="38"/>
      <c r="F96" s="38"/>
      <c r="G96" s="38"/>
      <c r="H96" s="48"/>
      <c r="I96" s="38"/>
      <c r="J96" s="66"/>
      <c r="K96" s="38"/>
      <c r="L96" s="38"/>
      <c r="M96" s="37"/>
      <c r="N96" s="38"/>
      <c r="O96" s="38"/>
      <c r="P96" s="38"/>
      <c r="Q96" s="38"/>
      <c r="R96" s="37"/>
      <c r="S96" s="49"/>
      <c r="T96" s="49"/>
      <c r="U96" s="59"/>
      <c r="V96" s="59"/>
      <c r="W96" s="59"/>
      <c r="X96" s="59"/>
      <c r="Y96" s="59"/>
      <c r="Z96" s="59"/>
      <c r="AA96" s="59"/>
      <c r="AB96" s="59"/>
      <c r="AC96" s="47"/>
      <c r="AD96" s="95"/>
      <c r="AE96" s="47"/>
      <c r="AF96" s="47"/>
      <c r="AG96" s="47"/>
      <c r="AH96" s="47"/>
      <c r="AI96" s="47"/>
      <c r="AJ96" s="47"/>
      <c r="AK96" s="47"/>
      <c r="AL96" s="47"/>
      <c r="AM96" s="33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</row>
    <row r="97" spans="1:59" ht="11.25" customHeight="1" x14ac:dyDescent="0.25">
      <c r="A97" s="6"/>
      <c r="B97" s="37" t="s">
        <v>32</v>
      </c>
      <c r="C97" s="38"/>
      <c r="D97" s="38"/>
      <c r="E97" s="139"/>
      <c r="F97" s="140"/>
      <c r="G97" s="140"/>
      <c r="H97" s="140"/>
      <c r="I97" s="141"/>
      <c r="J97" s="65" t="s">
        <v>38</v>
      </c>
      <c r="K97" s="38"/>
      <c r="L97" s="38"/>
      <c r="M97" s="37"/>
      <c r="N97" s="185"/>
      <c r="O97" s="186"/>
      <c r="P97" s="38"/>
      <c r="Q97" s="119" t="s">
        <v>25</v>
      </c>
      <c r="R97" s="119"/>
      <c r="S97" s="49"/>
      <c r="T97" s="49"/>
      <c r="U97" s="162"/>
      <c r="V97" s="163"/>
      <c r="W97" s="163"/>
      <c r="X97" s="163"/>
      <c r="Y97" s="163"/>
      <c r="Z97" s="163"/>
      <c r="AA97" s="163"/>
      <c r="AB97" s="164"/>
      <c r="AC97" s="47"/>
      <c r="AD97" s="162"/>
      <c r="AE97" s="163"/>
      <c r="AF97" s="163"/>
      <c r="AG97" s="163"/>
      <c r="AH97" s="163"/>
      <c r="AI97" s="164"/>
      <c r="AJ97" s="50"/>
      <c r="AK97" s="162"/>
      <c r="AL97" s="164"/>
      <c r="AM97" s="33"/>
      <c r="AR97" s="87">
        <f>IF($U97="",0,1)</f>
        <v>0</v>
      </c>
    </row>
    <row r="98" spans="1:59" s="8" customFormat="1" ht="3" customHeight="1" x14ac:dyDescent="0.25">
      <c r="A98" s="6"/>
      <c r="B98" s="37"/>
      <c r="C98" s="38"/>
      <c r="D98" s="38"/>
      <c r="E98" s="38"/>
      <c r="F98" s="38"/>
      <c r="G98" s="38"/>
      <c r="H98" s="48"/>
      <c r="I98" s="38"/>
      <c r="J98" s="38"/>
      <c r="K98" s="38"/>
      <c r="L98" s="38"/>
      <c r="M98" s="38"/>
      <c r="N98" s="38"/>
      <c r="O98" s="38"/>
      <c r="P98" s="38"/>
      <c r="Q98" s="38"/>
      <c r="R98" s="37"/>
      <c r="S98" s="49"/>
      <c r="T98" s="49"/>
      <c r="U98" s="59"/>
      <c r="V98" s="59"/>
      <c r="W98" s="59"/>
      <c r="X98" s="59"/>
      <c r="Y98" s="59"/>
      <c r="Z98" s="59"/>
      <c r="AA98" s="59"/>
      <c r="AB98" s="59"/>
      <c r="AC98" s="47"/>
      <c r="AD98" s="95"/>
      <c r="AE98" s="47"/>
      <c r="AF98" s="47"/>
      <c r="AG98" s="47"/>
      <c r="AH98" s="47"/>
      <c r="AI98" s="47"/>
      <c r="AJ98" s="47"/>
      <c r="AK98" s="47"/>
      <c r="AL98" s="47"/>
      <c r="AM98" s="33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</row>
    <row r="99" spans="1:59" ht="11.25" customHeight="1" x14ac:dyDescent="0.25">
      <c r="A99" s="6"/>
      <c r="B99" s="37" t="s">
        <v>33</v>
      </c>
      <c r="C99" s="38"/>
      <c r="D99" s="38"/>
      <c r="E99" s="139"/>
      <c r="F99" s="140"/>
      <c r="G99" s="140"/>
      <c r="H99" s="140"/>
      <c r="I99" s="141"/>
      <c r="J99" s="38"/>
      <c r="K99" s="38"/>
      <c r="L99" s="38"/>
      <c r="M99" s="38"/>
      <c r="N99" s="38"/>
      <c r="O99" s="38"/>
      <c r="P99" s="38"/>
      <c r="Q99" s="119" t="s">
        <v>26</v>
      </c>
      <c r="R99" s="119"/>
      <c r="S99" s="49"/>
      <c r="T99" s="49"/>
      <c r="U99" s="162"/>
      <c r="V99" s="163"/>
      <c r="W99" s="163"/>
      <c r="X99" s="163"/>
      <c r="Y99" s="163"/>
      <c r="Z99" s="163"/>
      <c r="AA99" s="163"/>
      <c r="AB99" s="164"/>
      <c r="AC99" s="47"/>
      <c r="AD99" s="162"/>
      <c r="AE99" s="163"/>
      <c r="AF99" s="163"/>
      <c r="AG99" s="163"/>
      <c r="AH99" s="163"/>
      <c r="AI99" s="164"/>
      <c r="AJ99" s="50"/>
      <c r="AK99" s="162"/>
      <c r="AL99" s="164"/>
      <c r="AM99" s="33"/>
      <c r="AR99" s="87">
        <f>IF($U99="",0,1)</f>
        <v>0</v>
      </c>
    </row>
    <row r="100" spans="1:59" s="8" customFormat="1" ht="3" customHeight="1" x14ac:dyDescent="0.25">
      <c r="A100" s="6"/>
      <c r="B100" s="37"/>
      <c r="C100" s="38"/>
      <c r="D100" s="38"/>
      <c r="E100" s="38"/>
      <c r="F100" s="38"/>
      <c r="G100" s="38"/>
      <c r="H100" s="48"/>
      <c r="I100" s="38"/>
      <c r="J100" s="38"/>
      <c r="K100" s="38"/>
      <c r="L100" s="38"/>
      <c r="M100" s="38"/>
      <c r="N100" s="38"/>
      <c r="O100" s="38"/>
      <c r="P100" s="38"/>
      <c r="Q100" s="38"/>
      <c r="R100" s="37"/>
      <c r="S100" s="49"/>
      <c r="T100" s="49"/>
      <c r="U100" s="59"/>
      <c r="V100" s="59"/>
      <c r="W100" s="59"/>
      <c r="X100" s="59"/>
      <c r="Y100" s="59"/>
      <c r="Z100" s="59"/>
      <c r="AA100" s="59"/>
      <c r="AB100" s="59"/>
      <c r="AC100" s="47"/>
      <c r="AD100" s="95"/>
      <c r="AE100" s="47"/>
      <c r="AF100" s="47"/>
      <c r="AG100" s="47"/>
      <c r="AH100" s="47"/>
      <c r="AI100" s="47"/>
      <c r="AJ100" s="47"/>
      <c r="AK100" s="47"/>
      <c r="AL100" s="47"/>
      <c r="AM100" s="33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</row>
    <row r="101" spans="1:59" ht="11.25" customHeight="1" x14ac:dyDescent="0.25">
      <c r="A101" s="6"/>
      <c r="B101" s="37" t="s">
        <v>34</v>
      </c>
      <c r="C101" s="38"/>
      <c r="D101" s="38"/>
      <c r="E101" s="139"/>
      <c r="F101" s="140"/>
      <c r="G101" s="140"/>
      <c r="H101" s="140"/>
      <c r="I101" s="141"/>
      <c r="J101" s="38"/>
      <c r="K101" s="38"/>
      <c r="L101" s="38"/>
      <c r="M101" s="38"/>
      <c r="N101" s="38"/>
      <c r="O101" s="38"/>
      <c r="P101" s="38"/>
      <c r="Q101" s="119" t="s">
        <v>27</v>
      </c>
      <c r="R101" s="119"/>
      <c r="S101" s="49"/>
      <c r="T101" s="49"/>
      <c r="U101" s="162"/>
      <c r="V101" s="163"/>
      <c r="W101" s="163"/>
      <c r="X101" s="163"/>
      <c r="Y101" s="163"/>
      <c r="Z101" s="163"/>
      <c r="AA101" s="163"/>
      <c r="AB101" s="164"/>
      <c r="AC101" s="47"/>
      <c r="AD101" s="162"/>
      <c r="AE101" s="163"/>
      <c r="AF101" s="163"/>
      <c r="AG101" s="163"/>
      <c r="AH101" s="163"/>
      <c r="AI101" s="164"/>
      <c r="AJ101" s="50"/>
      <c r="AK101" s="162"/>
      <c r="AL101" s="164"/>
      <c r="AM101" s="33"/>
      <c r="AR101" s="87">
        <f>IF($U101="",0,1)</f>
        <v>0</v>
      </c>
    </row>
    <row r="102" spans="1:59" s="8" customFormat="1" ht="3" customHeight="1" x14ac:dyDescent="0.25">
      <c r="A102" s="6"/>
      <c r="B102" s="37"/>
      <c r="C102" s="38"/>
      <c r="D102" s="38"/>
      <c r="E102" s="38"/>
      <c r="F102" s="38"/>
      <c r="G102" s="38"/>
      <c r="H102" s="48"/>
      <c r="I102" s="38"/>
      <c r="J102" s="38"/>
      <c r="K102" s="38"/>
      <c r="L102" s="38"/>
      <c r="M102" s="38"/>
      <c r="N102" s="38"/>
      <c r="O102" s="38"/>
      <c r="P102" s="38"/>
      <c r="Q102" s="38"/>
      <c r="R102" s="37"/>
      <c r="S102" s="49"/>
      <c r="T102" s="49"/>
      <c r="U102" s="59"/>
      <c r="V102" s="59"/>
      <c r="W102" s="59"/>
      <c r="X102" s="59"/>
      <c r="Y102" s="59"/>
      <c r="Z102" s="59"/>
      <c r="AA102" s="59"/>
      <c r="AB102" s="59"/>
      <c r="AC102" s="47"/>
      <c r="AD102" s="95"/>
      <c r="AE102" s="47"/>
      <c r="AF102" s="47"/>
      <c r="AG102" s="47"/>
      <c r="AH102" s="47"/>
      <c r="AI102" s="47"/>
      <c r="AJ102" s="47"/>
      <c r="AK102" s="47"/>
      <c r="AL102" s="47"/>
      <c r="AM102" s="33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</row>
    <row r="103" spans="1:59" ht="11.25" customHeight="1" x14ac:dyDescent="0.25">
      <c r="A103" s="6"/>
      <c r="B103" s="37" t="s">
        <v>35</v>
      </c>
      <c r="C103" s="38"/>
      <c r="D103" s="38"/>
      <c r="E103" s="139"/>
      <c r="F103" s="140"/>
      <c r="G103" s="140"/>
      <c r="H103" s="140"/>
      <c r="I103" s="141"/>
      <c r="J103" s="38"/>
      <c r="K103" s="38"/>
      <c r="L103" s="38"/>
      <c r="M103" s="38"/>
      <c r="N103" s="38"/>
      <c r="O103" s="38"/>
      <c r="P103" s="38"/>
      <c r="Q103" s="119" t="s">
        <v>28</v>
      </c>
      <c r="R103" s="119"/>
      <c r="S103" s="49"/>
      <c r="T103" s="49"/>
      <c r="U103" s="162"/>
      <c r="V103" s="163"/>
      <c r="W103" s="163"/>
      <c r="X103" s="163"/>
      <c r="Y103" s="163"/>
      <c r="Z103" s="163"/>
      <c r="AA103" s="163"/>
      <c r="AB103" s="164"/>
      <c r="AC103" s="47"/>
      <c r="AD103" s="162"/>
      <c r="AE103" s="163"/>
      <c r="AF103" s="163"/>
      <c r="AG103" s="163"/>
      <c r="AH103" s="163"/>
      <c r="AI103" s="164"/>
      <c r="AJ103" s="50"/>
      <c r="AK103" s="162"/>
      <c r="AL103" s="164"/>
      <c r="AM103" s="33"/>
      <c r="AR103" s="87">
        <f>IF($U103="",0,1)</f>
        <v>0</v>
      </c>
    </row>
    <row r="104" spans="1:59" s="8" customFormat="1" ht="3" customHeight="1" x14ac:dyDescent="0.25">
      <c r="A104" s="6"/>
      <c r="B104" s="37"/>
      <c r="C104" s="38"/>
      <c r="D104" s="38"/>
      <c r="E104" s="38"/>
      <c r="F104" s="38"/>
      <c r="G104" s="38"/>
      <c r="H104" s="48"/>
      <c r="I104" s="38"/>
      <c r="J104" s="38"/>
      <c r="K104" s="38"/>
      <c r="L104" s="38"/>
      <c r="M104" s="38"/>
      <c r="N104" s="38"/>
      <c r="O104" s="38"/>
      <c r="P104" s="38"/>
      <c r="Q104" s="38"/>
      <c r="R104" s="37"/>
      <c r="S104" s="49"/>
      <c r="T104" s="49"/>
      <c r="U104" s="59"/>
      <c r="V104" s="59"/>
      <c r="W104" s="59"/>
      <c r="X104" s="59"/>
      <c r="Y104" s="59"/>
      <c r="Z104" s="59"/>
      <c r="AA104" s="59"/>
      <c r="AB104" s="59"/>
      <c r="AC104" s="47"/>
      <c r="AD104" s="95"/>
      <c r="AE104" s="47"/>
      <c r="AF104" s="47"/>
      <c r="AG104" s="47"/>
      <c r="AH104" s="47"/>
      <c r="AI104" s="47"/>
      <c r="AJ104" s="47"/>
      <c r="AK104" s="47"/>
      <c r="AL104" s="47"/>
      <c r="AM104" s="33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</row>
    <row r="105" spans="1:59" ht="11.25" customHeight="1" x14ac:dyDescent="0.25">
      <c r="A105" s="6"/>
      <c r="B105" s="37" t="s">
        <v>36</v>
      </c>
      <c r="C105" s="38"/>
      <c r="D105" s="38"/>
      <c r="E105" s="139"/>
      <c r="F105" s="140"/>
      <c r="G105" s="140"/>
      <c r="H105" s="140"/>
      <c r="I105" s="141"/>
      <c r="J105" s="38"/>
      <c r="K105" s="38"/>
      <c r="L105" s="38"/>
      <c r="M105" s="38"/>
      <c r="N105" s="38"/>
      <c r="O105" s="38"/>
      <c r="P105" s="38"/>
      <c r="Q105" s="119" t="s">
        <v>29</v>
      </c>
      <c r="R105" s="119"/>
      <c r="S105" s="49"/>
      <c r="T105" s="49"/>
      <c r="U105" s="162"/>
      <c r="V105" s="163"/>
      <c r="W105" s="163"/>
      <c r="X105" s="163"/>
      <c r="Y105" s="163"/>
      <c r="Z105" s="163"/>
      <c r="AA105" s="163"/>
      <c r="AB105" s="164"/>
      <c r="AC105" s="47"/>
      <c r="AD105" s="162"/>
      <c r="AE105" s="163"/>
      <c r="AF105" s="163"/>
      <c r="AG105" s="163"/>
      <c r="AH105" s="163"/>
      <c r="AI105" s="164"/>
      <c r="AJ105" s="50"/>
      <c r="AK105" s="162"/>
      <c r="AL105" s="164"/>
      <c r="AM105" s="33"/>
      <c r="AR105" s="87">
        <f>IF($U105="",0,1)</f>
        <v>0</v>
      </c>
    </row>
    <row r="106" spans="1:59" s="8" customFormat="1" ht="3" customHeight="1" x14ac:dyDescent="0.25">
      <c r="A106" s="10"/>
      <c r="B106" s="53"/>
      <c r="C106" s="15"/>
      <c r="D106" s="15"/>
      <c r="E106" s="15"/>
      <c r="F106" s="15"/>
      <c r="G106" s="15"/>
      <c r="H106" s="56"/>
      <c r="I106" s="38"/>
      <c r="J106" s="38"/>
      <c r="K106" s="38"/>
      <c r="L106" s="38"/>
      <c r="M106" s="38"/>
      <c r="N106" s="38"/>
      <c r="O106" s="38"/>
      <c r="P106" s="38"/>
      <c r="Q106" s="15"/>
      <c r="R106" s="53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15"/>
      <c r="AD106" s="53"/>
      <c r="AE106" s="15"/>
      <c r="AF106" s="15"/>
      <c r="AG106" s="15"/>
      <c r="AH106" s="15"/>
      <c r="AI106" s="15"/>
      <c r="AJ106" s="15"/>
      <c r="AK106" s="15"/>
      <c r="AL106" s="15"/>
      <c r="AM106" s="34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</row>
    <row r="107" spans="1:59" s="8" customFormat="1" ht="3" customHeight="1" x14ac:dyDescent="0.25">
      <c r="A107" s="19"/>
      <c r="B107" s="18"/>
      <c r="C107" s="19"/>
      <c r="D107" s="19"/>
      <c r="E107" s="19"/>
      <c r="F107" s="19"/>
      <c r="G107" s="19"/>
      <c r="H107" s="20"/>
      <c r="I107" s="19"/>
      <c r="J107" s="20"/>
      <c r="K107" s="21"/>
      <c r="L107" s="21"/>
      <c r="M107" s="21"/>
      <c r="N107" s="21"/>
      <c r="O107" s="21"/>
      <c r="P107" s="21"/>
      <c r="Q107" s="21"/>
      <c r="R107" s="21"/>
      <c r="S107" s="19"/>
      <c r="T107" s="19"/>
      <c r="U107" s="18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88"/>
      <c r="AO107" s="88"/>
      <c r="AP107" s="88"/>
      <c r="AQ107" s="88"/>
      <c r="AR107" s="87"/>
      <c r="AS107" s="87"/>
      <c r="AT107" s="87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</row>
    <row r="108" spans="1:59" s="8" customFormat="1" ht="11.25" customHeight="1" x14ac:dyDescent="0.25">
      <c r="A108" s="1"/>
      <c r="B108" s="57" t="s">
        <v>44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</row>
    <row r="109" spans="1:59" s="8" customFormat="1" ht="11.25" customHeight="1" x14ac:dyDescent="0.25">
      <c r="A109" s="6"/>
      <c r="B109" s="37" t="s">
        <v>14</v>
      </c>
      <c r="C109" s="38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38"/>
      <c r="O109" s="37" t="s">
        <v>38</v>
      </c>
      <c r="P109" s="38"/>
      <c r="Q109" s="38"/>
      <c r="R109" s="38"/>
      <c r="S109" s="43"/>
      <c r="T109" s="43"/>
      <c r="U109" s="37" t="s">
        <v>42</v>
      </c>
      <c r="V109" s="38"/>
      <c r="W109" s="38"/>
      <c r="X109" s="38"/>
      <c r="Y109" s="48"/>
      <c r="Z109" s="37" t="s">
        <v>41</v>
      </c>
      <c r="AA109" s="48"/>
      <c r="AB109" s="38"/>
      <c r="AC109" s="38"/>
      <c r="AD109" s="38"/>
      <c r="AE109" s="38"/>
      <c r="AF109" s="38"/>
      <c r="AG109" s="38"/>
      <c r="AH109" s="43"/>
      <c r="AI109" s="43"/>
      <c r="AJ109" s="43"/>
      <c r="AK109" s="43"/>
      <c r="AL109" s="43"/>
      <c r="AM109" s="33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</row>
    <row r="110" spans="1:59" s="8" customFormat="1" ht="3" customHeight="1" x14ac:dyDescent="0.25">
      <c r="A110" s="6"/>
      <c r="B110" s="37"/>
      <c r="C110" s="38"/>
      <c r="D110" s="38"/>
      <c r="E110" s="38"/>
      <c r="F110" s="38"/>
      <c r="G110" s="38"/>
      <c r="H110" s="48"/>
      <c r="I110" s="38"/>
      <c r="J110" s="48"/>
      <c r="K110" s="63"/>
      <c r="L110" s="63"/>
      <c r="M110" s="63"/>
      <c r="N110" s="63"/>
      <c r="O110" s="63"/>
      <c r="P110" s="63"/>
      <c r="Q110" s="63"/>
      <c r="R110" s="63"/>
      <c r="S110" s="38"/>
      <c r="T110" s="38"/>
      <c r="U110" s="37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3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</row>
    <row r="111" spans="1:59" ht="11.25" customHeight="1" x14ac:dyDescent="0.25">
      <c r="A111" s="6"/>
      <c r="B111" s="162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4"/>
      <c r="N111" s="38"/>
      <c r="O111" s="162"/>
      <c r="P111" s="163"/>
      <c r="Q111" s="163"/>
      <c r="R111" s="164"/>
      <c r="S111" s="38"/>
      <c r="T111" s="38"/>
      <c r="U111" s="162"/>
      <c r="V111" s="163"/>
      <c r="W111" s="163"/>
      <c r="X111" s="164"/>
      <c r="Y111" s="38"/>
      <c r="Z111" s="162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4"/>
      <c r="AM111" s="33"/>
      <c r="AU111" s="87">
        <f>IF($B111="",0,1)</f>
        <v>0</v>
      </c>
    </row>
    <row r="112" spans="1:59" s="8" customFormat="1" ht="3" customHeight="1" x14ac:dyDescent="0.25">
      <c r="A112" s="6"/>
      <c r="B112" s="37"/>
      <c r="C112" s="38"/>
      <c r="D112" s="38"/>
      <c r="E112" s="38"/>
      <c r="F112" s="38"/>
      <c r="G112" s="38"/>
      <c r="H112" s="48"/>
      <c r="I112" s="38"/>
      <c r="J112" s="48"/>
      <c r="K112" s="63"/>
      <c r="L112" s="63"/>
      <c r="M112" s="63"/>
      <c r="N112" s="63"/>
      <c r="O112" s="63"/>
      <c r="P112" s="63"/>
      <c r="Q112" s="63"/>
      <c r="R112" s="63"/>
      <c r="S112" s="38"/>
      <c r="T112" s="38"/>
      <c r="U112" s="37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3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</row>
    <row r="113" spans="1:59" ht="11.25" customHeight="1" x14ac:dyDescent="0.25">
      <c r="A113" s="6"/>
      <c r="B113" s="162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4"/>
      <c r="N113" s="38"/>
      <c r="O113" s="162"/>
      <c r="P113" s="163"/>
      <c r="Q113" s="163"/>
      <c r="R113" s="164"/>
      <c r="S113" s="38"/>
      <c r="T113" s="38"/>
      <c r="U113" s="162"/>
      <c r="V113" s="163"/>
      <c r="W113" s="163"/>
      <c r="X113" s="164"/>
      <c r="Y113" s="38"/>
      <c r="Z113" s="162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4"/>
      <c r="AM113" s="33"/>
      <c r="AU113" s="87">
        <f>IF($B113="",0,1)</f>
        <v>0</v>
      </c>
    </row>
    <row r="114" spans="1:59" s="8" customFormat="1" ht="3" customHeight="1" x14ac:dyDescent="0.25">
      <c r="A114" s="6"/>
      <c r="B114" s="37"/>
      <c r="C114" s="38"/>
      <c r="D114" s="38"/>
      <c r="E114" s="38"/>
      <c r="F114" s="38"/>
      <c r="G114" s="38"/>
      <c r="H114" s="48"/>
      <c r="I114" s="38"/>
      <c r="J114" s="48"/>
      <c r="K114" s="63"/>
      <c r="L114" s="63"/>
      <c r="M114" s="63"/>
      <c r="N114" s="63"/>
      <c r="O114" s="63"/>
      <c r="P114" s="63"/>
      <c r="Q114" s="63"/>
      <c r="R114" s="63"/>
      <c r="S114" s="38"/>
      <c r="T114" s="38"/>
      <c r="U114" s="37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3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</row>
    <row r="115" spans="1:59" ht="11.25" customHeight="1" x14ac:dyDescent="0.25">
      <c r="A115" s="6"/>
      <c r="B115" s="162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4"/>
      <c r="N115" s="38"/>
      <c r="O115" s="162"/>
      <c r="P115" s="163"/>
      <c r="Q115" s="163"/>
      <c r="R115" s="164"/>
      <c r="S115" s="38"/>
      <c r="T115" s="38"/>
      <c r="U115" s="162"/>
      <c r="V115" s="163"/>
      <c r="W115" s="163"/>
      <c r="X115" s="164"/>
      <c r="Y115" s="38"/>
      <c r="Z115" s="162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4"/>
      <c r="AM115" s="33"/>
      <c r="AU115" s="87">
        <f>IF($B115="",0,1)</f>
        <v>0</v>
      </c>
    </row>
    <row r="116" spans="1:59" ht="13.5" customHeight="1" x14ac:dyDescent="0.25">
      <c r="A116" s="10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15"/>
      <c r="O116" s="56"/>
      <c r="P116" s="56"/>
      <c r="Q116" s="56"/>
      <c r="R116" s="56"/>
      <c r="S116" s="15"/>
      <c r="T116" s="15"/>
      <c r="U116" s="56"/>
      <c r="V116" s="56"/>
      <c r="W116" s="56"/>
      <c r="X116" s="56"/>
      <c r="Y116" s="15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34"/>
    </row>
    <row r="117" spans="1:59" ht="14.25" customHeight="1" x14ac:dyDescent="0.25">
      <c r="A117" s="1"/>
      <c r="B117" s="57" t="s">
        <v>51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8"/>
      <c r="U117" s="1"/>
      <c r="V117" s="57" t="s">
        <v>54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4"/>
    </row>
    <row r="118" spans="1:59" s="8" customFormat="1" ht="3" customHeight="1" x14ac:dyDescent="0.25">
      <c r="A118" s="6"/>
      <c r="B118" s="37"/>
      <c r="C118" s="38"/>
      <c r="D118" s="38"/>
      <c r="E118" s="38"/>
      <c r="F118" s="38"/>
      <c r="G118" s="38"/>
      <c r="H118" s="48"/>
      <c r="I118" s="38"/>
      <c r="J118" s="48"/>
      <c r="K118" s="63"/>
      <c r="L118" s="63"/>
      <c r="M118" s="63"/>
      <c r="N118" s="63"/>
      <c r="O118" s="63"/>
      <c r="P118" s="63"/>
      <c r="Q118" s="63"/>
      <c r="R118" s="63"/>
      <c r="S118" s="33"/>
      <c r="U118" s="6"/>
      <c r="V118" s="37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3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</row>
    <row r="119" spans="1:59" ht="11.25" customHeight="1" x14ac:dyDescent="0.2">
      <c r="A119" s="6"/>
      <c r="B119" s="61" t="s">
        <v>52</v>
      </c>
      <c r="C119" s="71"/>
      <c r="D119" s="71"/>
      <c r="E119" s="71"/>
      <c r="F119" s="71"/>
      <c r="G119" s="71"/>
      <c r="H119" s="71"/>
      <c r="I119" s="71"/>
      <c r="J119" s="61" t="s">
        <v>53</v>
      </c>
      <c r="K119" s="71"/>
      <c r="L119" s="71"/>
      <c r="M119" s="71"/>
      <c r="N119" s="71"/>
      <c r="O119" s="71"/>
      <c r="P119" s="71"/>
      <c r="Q119" s="71"/>
      <c r="R119" s="71"/>
      <c r="S119" s="33"/>
      <c r="T119" s="8"/>
      <c r="U119" s="6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3"/>
    </row>
    <row r="120" spans="1:59" s="8" customFormat="1" ht="11.25" customHeight="1" x14ac:dyDescent="0.25">
      <c r="A120" s="6"/>
      <c r="B120" s="187"/>
      <c r="C120" s="187"/>
      <c r="D120" s="187"/>
      <c r="E120" s="187"/>
      <c r="F120" s="187"/>
      <c r="G120" s="187"/>
      <c r="H120" s="187"/>
      <c r="I120" s="44"/>
      <c r="J120" s="187"/>
      <c r="K120" s="187"/>
      <c r="L120" s="187"/>
      <c r="M120" s="187"/>
      <c r="N120" s="187"/>
      <c r="O120" s="187"/>
      <c r="P120" s="187"/>
      <c r="Q120" s="187"/>
      <c r="R120" s="187"/>
      <c r="S120" s="72"/>
      <c r="T120" s="25"/>
      <c r="U120" s="6"/>
      <c r="V120" s="37" t="s">
        <v>59</v>
      </c>
      <c r="W120" s="73"/>
      <c r="X120" s="73"/>
      <c r="Y120" s="38"/>
      <c r="Z120" s="162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4"/>
      <c r="AM120" s="33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</row>
    <row r="121" spans="1:59" ht="3" customHeight="1" x14ac:dyDescent="0.25">
      <c r="A121" s="6"/>
      <c r="B121" s="37"/>
      <c r="C121" s="38"/>
      <c r="D121" s="38"/>
      <c r="E121" s="38"/>
      <c r="F121" s="38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33"/>
      <c r="T121" s="8"/>
      <c r="U121" s="6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3"/>
    </row>
    <row r="122" spans="1:59" ht="11.25" customHeight="1" x14ac:dyDescent="0.25">
      <c r="A122" s="6"/>
      <c r="B122" s="187"/>
      <c r="C122" s="187"/>
      <c r="D122" s="187"/>
      <c r="E122" s="187"/>
      <c r="F122" s="187"/>
      <c r="G122" s="187"/>
      <c r="H122" s="187"/>
      <c r="I122" s="44"/>
      <c r="J122" s="187"/>
      <c r="K122" s="187"/>
      <c r="L122" s="187"/>
      <c r="M122" s="187"/>
      <c r="N122" s="187"/>
      <c r="O122" s="187"/>
      <c r="P122" s="187"/>
      <c r="Q122" s="187"/>
      <c r="R122" s="187"/>
      <c r="S122" s="33"/>
      <c r="T122" s="8"/>
      <c r="U122" s="6"/>
      <c r="V122" s="37" t="s">
        <v>48</v>
      </c>
      <c r="W122" s="38"/>
      <c r="X122" s="162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4"/>
      <c r="AM122" s="33"/>
    </row>
    <row r="123" spans="1:59" ht="3" customHeight="1" x14ac:dyDescent="0.25">
      <c r="A123" s="6"/>
      <c r="B123" s="37"/>
      <c r="C123" s="38"/>
      <c r="D123" s="38"/>
      <c r="E123" s="38"/>
      <c r="F123" s="38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33"/>
      <c r="T123" s="8"/>
      <c r="U123" s="6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3"/>
    </row>
    <row r="124" spans="1:59" s="8" customFormat="1" ht="11.25" customHeight="1" x14ac:dyDescent="0.25">
      <c r="A124" s="6"/>
      <c r="B124" s="187"/>
      <c r="C124" s="187"/>
      <c r="D124" s="187"/>
      <c r="E124" s="187"/>
      <c r="F124" s="187"/>
      <c r="G124" s="187"/>
      <c r="H124" s="187"/>
      <c r="I124" s="44"/>
      <c r="J124" s="187"/>
      <c r="K124" s="187"/>
      <c r="L124" s="187"/>
      <c r="M124" s="187"/>
      <c r="N124" s="187"/>
      <c r="O124" s="187"/>
      <c r="P124" s="187"/>
      <c r="Q124" s="187"/>
      <c r="R124" s="187"/>
      <c r="S124" s="33"/>
      <c r="U124" s="6"/>
      <c r="V124" s="37" t="s">
        <v>55</v>
      </c>
      <c r="W124" s="38"/>
      <c r="X124" s="188"/>
      <c r="Y124" s="163"/>
      <c r="Z124" s="163"/>
      <c r="AA124" s="163"/>
      <c r="AB124" s="164"/>
      <c r="AC124" s="38"/>
      <c r="AD124" s="123" t="s">
        <v>57</v>
      </c>
      <c r="AE124" s="123"/>
      <c r="AF124" s="123"/>
      <c r="AG124" s="123"/>
      <c r="AH124" s="123"/>
      <c r="AI124" s="123"/>
      <c r="AJ124" s="123"/>
      <c r="AK124" s="123"/>
      <c r="AL124" s="123"/>
      <c r="AM124" s="33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</row>
    <row r="125" spans="1:59" ht="3" customHeight="1" x14ac:dyDescent="0.25">
      <c r="A125" s="6"/>
      <c r="B125" s="37"/>
      <c r="C125" s="38"/>
      <c r="D125" s="38"/>
      <c r="E125" s="38"/>
      <c r="F125" s="38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33"/>
      <c r="T125" s="8"/>
      <c r="U125" s="6"/>
      <c r="V125" s="38"/>
      <c r="W125" s="38"/>
      <c r="X125" s="38"/>
      <c r="Y125" s="38"/>
      <c r="Z125" s="38"/>
      <c r="AA125" s="38"/>
      <c r="AB125" s="38"/>
      <c r="AC125" s="38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33"/>
    </row>
    <row r="126" spans="1:59" ht="11.25" customHeight="1" x14ac:dyDescent="0.25">
      <c r="A126" s="6"/>
      <c r="B126" s="187"/>
      <c r="C126" s="187"/>
      <c r="D126" s="187"/>
      <c r="E126" s="187"/>
      <c r="F126" s="187"/>
      <c r="G126" s="187"/>
      <c r="H126" s="187"/>
      <c r="I126" s="44"/>
      <c r="J126" s="187"/>
      <c r="K126" s="187"/>
      <c r="L126" s="187"/>
      <c r="M126" s="187"/>
      <c r="N126" s="187"/>
      <c r="O126" s="187"/>
      <c r="P126" s="187"/>
      <c r="Q126" s="187"/>
      <c r="R126" s="187"/>
      <c r="S126" s="74"/>
      <c r="T126" s="9"/>
      <c r="U126" s="6"/>
      <c r="V126" s="37" t="s">
        <v>56</v>
      </c>
      <c r="W126" s="44"/>
      <c r="X126" s="188"/>
      <c r="Y126" s="163"/>
      <c r="Z126" s="163"/>
      <c r="AA126" s="163"/>
      <c r="AB126" s="164"/>
      <c r="AC126" s="44"/>
      <c r="AD126" s="162"/>
      <c r="AE126" s="163"/>
      <c r="AF126" s="163"/>
      <c r="AG126" s="163"/>
      <c r="AH126" s="163"/>
      <c r="AI126" s="163"/>
      <c r="AJ126" s="163"/>
      <c r="AK126" s="163"/>
      <c r="AL126" s="164"/>
      <c r="AM126" s="33"/>
    </row>
    <row r="127" spans="1:59" ht="3" customHeight="1" x14ac:dyDescent="0.25">
      <c r="A127" s="10"/>
      <c r="B127" s="53"/>
      <c r="C127" s="15"/>
      <c r="D127" s="15"/>
      <c r="E127" s="15"/>
      <c r="F127" s="15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75"/>
      <c r="T127" s="9"/>
      <c r="U127" s="76"/>
      <c r="V127" s="77"/>
      <c r="W127" s="77"/>
      <c r="X127" s="77"/>
      <c r="Y127" s="77"/>
      <c r="Z127" s="77"/>
      <c r="AA127" s="77"/>
      <c r="AB127" s="77"/>
      <c r="AC127" s="77"/>
      <c r="AD127" s="53"/>
      <c r="AE127" s="77"/>
      <c r="AF127" s="77"/>
      <c r="AG127" s="77"/>
      <c r="AH127" s="77"/>
      <c r="AI127" s="77"/>
      <c r="AJ127" s="77"/>
      <c r="AK127" s="77"/>
      <c r="AL127" s="77"/>
      <c r="AM127" s="34"/>
    </row>
    <row r="128" spans="1:59" ht="3" customHeight="1" x14ac:dyDescent="0.25">
      <c r="A128" s="19"/>
      <c r="B128" s="18"/>
      <c r="C128" s="19"/>
      <c r="D128" s="19"/>
      <c r="E128" s="19"/>
      <c r="F128" s="19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7"/>
      <c r="T128" s="26"/>
      <c r="U128" s="27"/>
      <c r="V128" s="27"/>
      <c r="W128" s="27"/>
      <c r="X128" s="27"/>
      <c r="Y128" s="27"/>
      <c r="Z128" s="27"/>
      <c r="AA128" s="27"/>
      <c r="AB128" s="27"/>
      <c r="AC128" s="27"/>
      <c r="AD128" s="18"/>
      <c r="AE128" s="27"/>
      <c r="AF128" s="27"/>
      <c r="AG128" s="27"/>
      <c r="AH128" s="27"/>
      <c r="AI128" s="27"/>
      <c r="AJ128" s="27"/>
      <c r="AK128" s="27"/>
      <c r="AL128" s="27"/>
      <c r="AM128" s="19"/>
    </row>
    <row r="129" spans="1:39" ht="3" customHeight="1" x14ac:dyDescent="0.25">
      <c r="A129" s="1"/>
      <c r="B129" s="2"/>
      <c r="C129" s="3"/>
      <c r="D129" s="3"/>
      <c r="E129" s="3"/>
      <c r="F129" s="3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78"/>
      <c r="AG129" s="78"/>
      <c r="AH129" s="78"/>
      <c r="AI129" s="78"/>
      <c r="AJ129" s="78"/>
      <c r="AK129" s="78"/>
      <c r="AL129" s="78"/>
      <c r="AM129" s="4"/>
    </row>
    <row r="130" spans="1:39" ht="11.25" customHeight="1" x14ac:dyDescent="0.25">
      <c r="A130" s="6"/>
      <c r="B130" s="41" t="s">
        <v>58</v>
      </c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37"/>
      <c r="AE130" s="44"/>
      <c r="AF130" s="44"/>
      <c r="AG130" s="44"/>
      <c r="AH130" s="44"/>
      <c r="AI130" s="44"/>
      <c r="AJ130" s="44"/>
      <c r="AK130" s="44"/>
      <c r="AL130" s="44"/>
      <c r="AM130" s="33"/>
    </row>
    <row r="131" spans="1:39" ht="3" customHeight="1" x14ac:dyDescent="0.25">
      <c r="A131" s="6"/>
      <c r="B131" s="38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33"/>
    </row>
    <row r="132" spans="1:39" ht="11.25" customHeight="1" x14ac:dyDescent="0.25">
      <c r="A132" s="6"/>
      <c r="B132" s="37" t="s">
        <v>59</v>
      </c>
      <c r="C132" s="73"/>
      <c r="D132" s="73"/>
      <c r="E132" s="73"/>
      <c r="F132" s="38"/>
      <c r="G132" s="162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4"/>
      <c r="S132" s="43"/>
      <c r="T132" s="43"/>
      <c r="U132" s="79"/>
      <c r="V132" s="44" t="s">
        <v>61</v>
      </c>
      <c r="W132" s="44"/>
      <c r="X132" s="44"/>
      <c r="Y132" s="162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4"/>
      <c r="AM132" s="33"/>
    </row>
    <row r="133" spans="1:39" ht="3" customHeight="1" x14ac:dyDescent="0.25">
      <c r="A133" s="6"/>
      <c r="B133" s="38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79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33"/>
    </row>
    <row r="134" spans="1:39" ht="11.25" customHeight="1" x14ac:dyDescent="0.25">
      <c r="A134" s="6"/>
      <c r="B134" s="37" t="s">
        <v>60</v>
      </c>
      <c r="C134" s="38"/>
      <c r="D134" s="38"/>
      <c r="E134" s="43"/>
      <c r="F134" s="43"/>
      <c r="G134" s="162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4"/>
      <c r="S134" s="43"/>
      <c r="T134" s="43"/>
      <c r="U134" s="79"/>
      <c r="V134" s="44" t="s">
        <v>62</v>
      </c>
      <c r="W134" s="44"/>
      <c r="X134" s="44"/>
      <c r="Y134" s="162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4"/>
      <c r="AM134" s="33"/>
    </row>
    <row r="135" spans="1:39" ht="3" customHeight="1" x14ac:dyDescent="0.25">
      <c r="A135" s="6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79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33"/>
    </row>
    <row r="136" spans="1:39" ht="11.25" customHeight="1" x14ac:dyDescent="0.25">
      <c r="A136" s="6"/>
      <c r="B136" s="44" t="s">
        <v>55</v>
      </c>
      <c r="C136" s="44"/>
      <c r="D136" s="44"/>
      <c r="E136" s="162"/>
      <c r="F136" s="163"/>
      <c r="G136" s="163"/>
      <c r="H136" s="163"/>
      <c r="I136" s="164"/>
      <c r="J136" s="129" t="s">
        <v>56</v>
      </c>
      <c r="K136" s="130"/>
      <c r="L136" s="131"/>
      <c r="M136" s="162"/>
      <c r="N136" s="163"/>
      <c r="O136" s="163"/>
      <c r="P136" s="163"/>
      <c r="Q136" s="163"/>
      <c r="R136" s="164"/>
      <c r="S136" s="44"/>
      <c r="T136" s="44"/>
      <c r="U136" s="79"/>
      <c r="V136" s="44" t="s">
        <v>63</v>
      </c>
      <c r="W136" s="44"/>
      <c r="X136" s="44"/>
      <c r="Y136" s="162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4"/>
      <c r="AM136" s="33"/>
    </row>
    <row r="137" spans="1:39" ht="3" customHeight="1" x14ac:dyDescent="0.25">
      <c r="A137" s="6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33"/>
    </row>
    <row r="138" spans="1:39" ht="11.25" customHeight="1" x14ac:dyDescent="0.25">
      <c r="A138" s="6"/>
      <c r="B138" s="44" t="s">
        <v>64</v>
      </c>
      <c r="C138" s="44"/>
      <c r="D138" s="44"/>
      <c r="E138" s="44"/>
      <c r="F138" s="44"/>
      <c r="G138" s="44"/>
      <c r="H138" s="162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4"/>
      <c r="AM138" s="33"/>
    </row>
    <row r="139" spans="1:39" ht="3" customHeight="1" x14ac:dyDescent="0.25">
      <c r="A139" s="6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33"/>
    </row>
    <row r="140" spans="1:39" ht="11.25" customHeight="1" x14ac:dyDescent="0.25">
      <c r="A140" s="6"/>
      <c r="B140" s="44" t="s">
        <v>65</v>
      </c>
      <c r="C140" s="44"/>
      <c r="D140" s="44"/>
      <c r="E140" s="162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4"/>
      <c r="AM140" s="33"/>
    </row>
    <row r="141" spans="1:39" ht="3" customHeight="1" x14ac:dyDescent="0.25">
      <c r="A141" s="6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33"/>
    </row>
    <row r="142" spans="1:39" ht="11.25" customHeight="1" x14ac:dyDescent="0.25">
      <c r="A142" s="6"/>
      <c r="B142" s="44" t="s">
        <v>53</v>
      </c>
      <c r="C142" s="44"/>
      <c r="D142" s="44"/>
      <c r="E142" s="162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4"/>
      <c r="AM142" s="33"/>
    </row>
    <row r="143" spans="1:39" ht="3" customHeight="1" x14ac:dyDescent="0.25">
      <c r="A143" s="6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33"/>
    </row>
    <row r="144" spans="1:39" ht="3" customHeight="1" x14ac:dyDescent="0.25">
      <c r="A144" s="19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19"/>
    </row>
    <row r="145" spans="1:59" ht="11.25" customHeight="1" x14ac:dyDescent="0.25">
      <c r="A145" s="1"/>
      <c r="B145" s="57" t="s">
        <v>66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4"/>
    </row>
    <row r="146" spans="1:59" ht="3" customHeight="1" x14ac:dyDescent="0.25">
      <c r="A146" s="6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33"/>
    </row>
    <row r="147" spans="1:59" ht="11.25" customHeight="1" x14ac:dyDescent="0.25">
      <c r="A147" s="6"/>
      <c r="B147" s="37" t="s">
        <v>59</v>
      </c>
      <c r="C147" s="73"/>
      <c r="D147" s="73"/>
      <c r="E147" s="73"/>
      <c r="F147" s="38"/>
      <c r="G147" s="162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4"/>
      <c r="S147" s="49"/>
      <c r="T147" s="44"/>
      <c r="U147" s="79"/>
      <c r="V147" s="44" t="s">
        <v>68</v>
      </c>
      <c r="W147" s="44"/>
      <c r="X147" s="44"/>
      <c r="Y147" s="49" t="str">
        <f>IF((AND($G$147&lt;&gt;"",$Z147="")=TRUE),"!","")</f>
        <v/>
      </c>
      <c r="Z147" s="162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4"/>
      <c r="AM147" s="33"/>
    </row>
    <row r="148" spans="1:59" ht="3" customHeight="1" x14ac:dyDescent="0.25">
      <c r="A148" s="6"/>
      <c r="B148" s="37"/>
      <c r="C148" s="73"/>
      <c r="D148" s="73"/>
      <c r="E148" s="73"/>
      <c r="F148" s="3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9"/>
      <c r="T148" s="44"/>
      <c r="U148" s="79"/>
      <c r="V148" s="44"/>
      <c r="W148" s="44"/>
      <c r="X148" s="44"/>
      <c r="Y148" s="49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33"/>
    </row>
    <row r="149" spans="1:59" ht="11.25" customHeight="1" x14ac:dyDescent="0.25">
      <c r="A149" s="6"/>
      <c r="B149" s="44" t="s">
        <v>67</v>
      </c>
      <c r="C149" s="44"/>
      <c r="D149" s="44"/>
      <c r="E149" s="44"/>
      <c r="F149" s="44"/>
      <c r="G149" s="162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4"/>
      <c r="S149" s="49" t="str">
        <f>IF((AND($G$147&lt;&gt;"",$G149="")=TRUE),"!","")</f>
        <v/>
      </c>
      <c r="T149" s="44"/>
      <c r="U149" s="79"/>
      <c r="V149" s="44" t="s">
        <v>52</v>
      </c>
      <c r="W149" s="44"/>
      <c r="X149" s="44"/>
      <c r="Y149" s="49"/>
      <c r="Z149" s="162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4"/>
      <c r="AM149" s="33"/>
    </row>
    <row r="150" spans="1:59" ht="3" customHeight="1" x14ac:dyDescent="0.25">
      <c r="A150" s="6"/>
      <c r="B150" s="37"/>
      <c r="C150" s="73"/>
      <c r="D150" s="73"/>
      <c r="E150" s="73"/>
      <c r="F150" s="3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9"/>
      <c r="T150" s="44"/>
      <c r="U150" s="79"/>
      <c r="V150" s="44"/>
      <c r="W150" s="44"/>
      <c r="X150" s="44"/>
      <c r="Y150" s="49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33"/>
    </row>
    <row r="151" spans="1:59" ht="11.25" customHeight="1" x14ac:dyDescent="0.25">
      <c r="A151" s="6"/>
      <c r="B151" s="44" t="s">
        <v>69</v>
      </c>
      <c r="C151" s="44"/>
      <c r="D151" s="44"/>
      <c r="E151" s="44"/>
      <c r="F151" s="44"/>
      <c r="G151" s="162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4"/>
      <c r="S151" s="49" t="str">
        <f>IF((AND($G$147&lt;&gt;"",$G151="")=TRUE),"!","")</f>
        <v/>
      </c>
      <c r="T151" s="44"/>
      <c r="U151" s="79"/>
      <c r="V151" s="44" t="s">
        <v>70</v>
      </c>
      <c r="W151" s="44"/>
      <c r="X151" s="44"/>
      <c r="Y151" s="49" t="str">
        <f>IF((AND($G$147&lt;&gt;"",$Z151="")=TRUE),"!","")</f>
        <v/>
      </c>
      <c r="Z151" s="162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4"/>
      <c r="AM151" s="33"/>
      <c r="AN151" s="87" t="str">
        <f>IF((AND($G$147&lt;&gt;"",$G151="")=TRUE),"!","")</f>
        <v/>
      </c>
    </row>
    <row r="152" spans="1:59" ht="3" customHeight="1" x14ac:dyDescent="0.25">
      <c r="A152" s="6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33"/>
    </row>
    <row r="153" spans="1:59" ht="11.25" customHeight="1" x14ac:dyDescent="0.25">
      <c r="A153" s="6"/>
      <c r="B153" s="44" t="s">
        <v>72</v>
      </c>
      <c r="C153" s="44"/>
      <c r="D153" s="44"/>
      <c r="E153" s="44"/>
      <c r="F153" s="49" t="str">
        <f>IF((AND($G$147&lt;&gt;"",$Z151="")=TRUE),"!","")</f>
        <v/>
      </c>
      <c r="G153" s="162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4"/>
      <c r="AM153" s="33"/>
    </row>
    <row r="154" spans="1:59" ht="3" customHeight="1" x14ac:dyDescent="0.25">
      <c r="A154" s="6"/>
      <c r="B154" s="44"/>
      <c r="C154" s="44"/>
      <c r="D154" s="44"/>
      <c r="E154" s="44"/>
      <c r="F154" s="49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33"/>
    </row>
    <row r="155" spans="1:59" ht="11.25" customHeight="1" x14ac:dyDescent="0.25">
      <c r="A155" s="6"/>
      <c r="B155" s="44" t="s">
        <v>71</v>
      </c>
      <c r="C155" s="44"/>
      <c r="D155" s="44"/>
      <c r="E155" s="44"/>
      <c r="F155" s="49" t="str">
        <f>IF((AND($G$147&lt;&gt;"",$Z151="")=TRUE),"!","")</f>
        <v/>
      </c>
      <c r="G155" s="189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1"/>
      <c r="AM155" s="33"/>
    </row>
    <row r="156" spans="1:59" ht="11.25" customHeight="1" x14ac:dyDescent="0.25">
      <c r="A156" s="6"/>
      <c r="B156" s="44"/>
      <c r="C156" s="44"/>
      <c r="D156" s="44"/>
      <c r="E156" s="44"/>
      <c r="F156" s="44"/>
      <c r="G156" s="192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4"/>
      <c r="AM156" s="33"/>
    </row>
    <row r="157" spans="1:59" ht="3" customHeight="1" x14ac:dyDescent="0.25">
      <c r="A157" s="6"/>
      <c r="B157" s="44"/>
      <c r="C157" s="44"/>
      <c r="D157" s="44"/>
      <c r="E157" s="44"/>
      <c r="F157" s="44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33"/>
    </row>
    <row r="158" spans="1:59" ht="3" customHeight="1" x14ac:dyDescent="0.25">
      <c r="A158" s="19"/>
      <c r="B158" s="27"/>
      <c r="C158" s="27"/>
      <c r="D158" s="27"/>
      <c r="E158" s="27"/>
      <c r="F158" s="27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9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19"/>
    </row>
    <row r="159" spans="1:59" s="31" customFormat="1" ht="11.25" customHeight="1" x14ac:dyDescent="0.2">
      <c r="A159" s="30"/>
      <c r="B159" s="80" t="s">
        <v>646</v>
      </c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36"/>
      <c r="T159" s="94"/>
      <c r="U159" s="30"/>
      <c r="V159" s="80" t="s">
        <v>74</v>
      </c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36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1:59" ht="3" customHeight="1" x14ac:dyDescent="0.25">
      <c r="A160" s="6"/>
      <c r="B160" s="41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3"/>
      <c r="T160" s="8"/>
      <c r="U160" s="6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3"/>
    </row>
    <row r="161" spans="1:59" s="8" customFormat="1" ht="11.25" customHeight="1" x14ac:dyDescent="0.2">
      <c r="A161" s="6"/>
      <c r="B161" s="61" t="s">
        <v>81</v>
      </c>
      <c r="C161" s="71"/>
      <c r="D161" s="71"/>
      <c r="E161" s="61"/>
      <c r="F161" s="61"/>
      <c r="G161" s="61"/>
      <c r="H161" s="61"/>
      <c r="I161" s="61" t="s">
        <v>82</v>
      </c>
      <c r="J161" s="61"/>
      <c r="K161" s="61"/>
      <c r="L161" s="61"/>
      <c r="M161" s="61"/>
      <c r="N161" s="61"/>
      <c r="O161" s="38"/>
      <c r="P161" s="61" t="s">
        <v>11</v>
      </c>
      <c r="Q161" s="61"/>
      <c r="R161" s="61"/>
      <c r="S161" s="33"/>
      <c r="U161" s="82"/>
      <c r="V161" s="44" t="s">
        <v>76</v>
      </c>
      <c r="W161" s="38"/>
      <c r="X161" s="38"/>
      <c r="Y161" s="38"/>
      <c r="Z161" s="38"/>
      <c r="AA161" s="37"/>
      <c r="AB161" s="37"/>
      <c r="AC161" s="37"/>
      <c r="AD161" s="37"/>
      <c r="AE161" s="37"/>
      <c r="AF161" s="37" t="s">
        <v>79</v>
      </c>
      <c r="AG161" s="38"/>
      <c r="AH161" s="38"/>
      <c r="AI161" s="38"/>
      <c r="AJ161" s="38"/>
      <c r="AK161" s="38"/>
      <c r="AL161" s="37"/>
      <c r="AM161" s="33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</row>
    <row r="162" spans="1:59" s="8" customFormat="1" ht="3" customHeight="1" x14ac:dyDescent="0.25">
      <c r="A162" s="6"/>
      <c r="B162" s="37"/>
      <c r="C162" s="38"/>
      <c r="D162" s="38"/>
      <c r="E162" s="38"/>
      <c r="F162" s="38"/>
      <c r="G162" s="38"/>
      <c r="H162" s="48"/>
      <c r="I162" s="63"/>
      <c r="J162" s="63"/>
      <c r="K162" s="63"/>
      <c r="L162" s="63"/>
      <c r="M162" s="63"/>
      <c r="N162" s="63"/>
      <c r="O162" s="38"/>
      <c r="P162" s="38"/>
      <c r="Q162" s="38"/>
      <c r="R162" s="38"/>
      <c r="S162" s="33"/>
      <c r="U162" s="17"/>
      <c r="V162" s="44"/>
      <c r="W162" s="38"/>
      <c r="X162" s="38"/>
      <c r="Y162" s="38"/>
      <c r="Z162" s="38"/>
      <c r="AA162" s="38"/>
      <c r="AB162" s="38"/>
      <c r="AC162" s="37"/>
      <c r="AD162" s="37"/>
      <c r="AE162" s="37"/>
      <c r="AF162" s="37"/>
      <c r="AG162" s="38"/>
      <c r="AH162" s="38"/>
      <c r="AI162" s="38"/>
      <c r="AJ162" s="38"/>
      <c r="AK162" s="38"/>
      <c r="AL162" s="38"/>
      <c r="AM162" s="33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</row>
    <row r="163" spans="1:59" ht="11.25" customHeight="1" x14ac:dyDescent="0.25">
      <c r="A163" s="6"/>
      <c r="B163" s="162"/>
      <c r="C163" s="163"/>
      <c r="D163" s="163"/>
      <c r="E163" s="163"/>
      <c r="F163" s="163"/>
      <c r="G163" s="164"/>
      <c r="H163" s="38"/>
      <c r="I163" s="162"/>
      <c r="J163" s="163"/>
      <c r="K163" s="163"/>
      <c r="L163" s="163"/>
      <c r="M163" s="163"/>
      <c r="N163" s="164"/>
      <c r="O163" s="48" t="str">
        <f>IF((AND($B163&lt;&gt;"",$I163="")=TRUE),"!","")</f>
        <v/>
      </c>
      <c r="P163" s="162"/>
      <c r="Q163" s="163"/>
      <c r="R163" s="164"/>
      <c r="S163" s="83" t="str">
        <f>IF((AND($I163&lt;&gt;"",$P163="")=TRUE),"!","")</f>
        <v/>
      </c>
      <c r="T163" s="8"/>
      <c r="U163" s="6"/>
      <c r="V163" s="44" t="s">
        <v>75</v>
      </c>
      <c r="W163" s="38"/>
      <c r="X163" s="38"/>
      <c r="Y163" s="38"/>
      <c r="Z163" s="38"/>
      <c r="AA163" s="38"/>
      <c r="AB163" s="38"/>
      <c r="AC163" s="37"/>
      <c r="AD163" s="37"/>
      <c r="AE163" s="37"/>
      <c r="AF163" s="37" t="s">
        <v>80</v>
      </c>
      <c r="AG163" s="38"/>
      <c r="AH163" s="38"/>
      <c r="AI163" s="38"/>
      <c r="AJ163" s="38"/>
      <c r="AK163" s="38"/>
      <c r="AL163" s="38"/>
      <c r="AM163" s="33"/>
    </row>
    <row r="164" spans="1:59" ht="3" customHeight="1" x14ac:dyDescent="0.25">
      <c r="A164" s="6"/>
      <c r="B164" s="41"/>
      <c r="C164" s="38"/>
      <c r="D164" s="38"/>
      <c r="E164" s="38"/>
      <c r="F164" s="38"/>
      <c r="G164" s="38"/>
      <c r="H164" s="38"/>
      <c r="I164" s="66"/>
      <c r="J164" s="66"/>
      <c r="K164" s="66"/>
      <c r="L164" s="66"/>
      <c r="M164" s="66"/>
      <c r="N164" s="66"/>
      <c r="O164" s="48"/>
      <c r="P164" s="38"/>
      <c r="Q164" s="38"/>
      <c r="R164" s="38"/>
      <c r="S164" s="83"/>
      <c r="T164" s="8"/>
      <c r="U164" s="6"/>
      <c r="V164" s="38"/>
      <c r="W164" s="38"/>
      <c r="X164" s="38"/>
      <c r="Y164" s="38"/>
      <c r="Z164" s="38"/>
      <c r="AA164" s="38"/>
      <c r="AB164" s="38"/>
      <c r="AC164" s="37"/>
      <c r="AD164" s="37"/>
      <c r="AE164" s="37"/>
      <c r="AF164" s="37"/>
      <c r="AG164" s="38"/>
      <c r="AH164" s="38"/>
      <c r="AI164" s="38"/>
      <c r="AJ164" s="38"/>
      <c r="AK164" s="38"/>
      <c r="AL164" s="38"/>
      <c r="AM164" s="33"/>
    </row>
    <row r="165" spans="1:59" ht="11.25" customHeight="1" x14ac:dyDescent="0.25">
      <c r="A165" s="6"/>
      <c r="B165" s="162"/>
      <c r="C165" s="163"/>
      <c r="D165" s="163"/>
      <c r="E165" s="163"/>
      <c r="F165" s="163"/>
      <c r="G165" s="164"/>
      <c r="H165" s="38"/>
      <c r="I165" s="162"/>
      <c r="J165" s="163"/>
      <c r="K165" s="163"/>
      <c r="L165" s="163"/>
      <c r="M165" s="163"/>
      <c r="N165" s="164"/>
      <c r="O165" s="48" t="str">
        <f>IF((AND($B165&lt;&gt;"",$I165="")=TRUE),"!","")</f>
        <v/>
      </c>
      <c r="P165" s="162"/>
      <c r="Q165" s="163"/>
      <c r="R165" s="164"/>
      <c r="S165" s="83" t="str">
        <f>IF((AND($I165&lt;&gt;"",$P165="")=TRUE),"!","")</f>
        <v/>
      </c>
      <c r="T165" s="8"/>
      <c r="U165" s="6"/>
      <c r="V165" s="44" t="s">
        <v>77</v>
      </c>
      <c r="W165" s="38"/>
      <c r="X165" s="38"/>
      <c r="Y165" s="38"/>
      <c r="Z165" s="38"/>
      <c r="AA165" s="38"/>
      <c r="AB165" s="38"/>
      <c r="AC165" s="37"/>
      <c r="AD165" s="37"/>
      <c r="AE165" s="37"/>
      <c r="AF165" s="37" t="s">
        <v>78</v>
      </c>
      <c r="AG165" s="38"/>
      <c r="AH165" s="38"/>
      <c r="AI165" s="38"/>
      <c r="AJ165" s="38"/>
      <c r="AK165" s="38"/>
      <c r="AL165" s="38"/>
      <c r="AM165" s="33"/>
    </row>
    <row r="166" spans="1:59" s="8" customFormat="1" ht="3" customHeight="1" x14ac:dyDescent="0.25">
      <c r="A166" s="6"/>
      <c r="B166" s="38"/>
      <c r="C166" s="38"/>
      <c r="D166" s="38"/>
      <c r="E166" s="38"/>
      <c r="F166" s="38"/>
      <c r="G166" s="38"/>
      <c r="H166" s="38"/>
      <c r="I166" s="66"/>
      <c r="J166" s="66"/>
      <c r="K166" s="66"/>
      <c r="L166" s="66"/>
      <c r="M166" s="66"/>
      <c r="N166" s="66"/>
      <c r="O166" s="48"/>
      <c r="P166" s="38"/>
      <c r="Q166" s="38"/>
      <c r="R166" s="38"/>
      <c r="S166" s="83"/>
      <c r="U166" s="6"/>
      <c r="V166" s="44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3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</row>
    <row r="167" spans="1:59" ht="11.25" customHeight="1" x14ac:dyDescent="0.25">
      <c r="A167" s="6"/>
      <c r="B167" s="162"/>
      <c r="C167" s="163"/>
      <c r="D167" s="163"/>
      <c r="E167" s="163"/>
      <c r="F167" s="163"/>
      <c r="G167" s="164"/>
      <c r="H167" s="38"/>
      <c r="I167" s="162"/>
      <c r="J167" s="163"/>
      <c r="K167" s="163"/>
      <c r="L167" s="163"/>
      <c r="M167" s="163"/>
      <c r="N167" s="164"/>
      <c r="O167" s="48" t="str">
        <f>IF((AND($B167&lt;&gt;"",$I167="")=TRUE),"!","")</f>
        <v/>
      </c>
      <c r="P167" s="162"/>
      <c r="Q167" s="163"/>
      <c r="R167" s="164"/>
      <c r="S167" s="83" t="str">
        <f>IF((AND($I167&lt;&gt;"",$P167="")=TRUE),"!","")</f>
        <v/>
      </c>
      <c r="T167" s="8"/>
      <c r="U167" s="6"/>
      <c r="V167" s="44" t="s">
        <v>53</v>
      </c>
      <c r="W167" s="44"/>
      <c r="X167" s="44"/>
      <c r="Y167" s="162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4"/>
      <c r="AM167" s="33"/>
    </row>
    <row r="168" spans="1:59" s="8" customFormat="1" ht="3" customHeight="1" x14ac:dyDescent="0.25">
      <c r="A168" s="10"/>
      <c r="B168" s="53"/>
      <c r="C168" s="15"/>
      <c r="D168" s="15"/>
      <c r="E168" s="15"/>
      <c r="F168" s="15"/>
      <c r="G168" s="15"/>
      <c r="H168" s="56"/>
      <c r="I168" s="15"/>
      <c r="J168" s="56"/>
      <c r="K168" s="55"/>
      <c r="L168" s="55"/>
      <c r="M168" s="55"/>
      <c r="N168" s="55"/>
      <c r="O168" s="55"/>
      <c r="P168" s="55"/>
      <c r="Q168" s="55"/>
      <c r="R168" s="55"/>
      <c r="S168" s="34"/>
      <c r="T168" s="24"/>
      <c r="U168" s="84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34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</row>
    <row r="169" spans="1:59" ht="3" customHeight="1" x14ac:dyDescent="0.25">
      <c r="A169" s="24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7"/>
    </row>
    <row r="170" spans="1:59" ht="11.25" customHeight="1" x14ac:dyDescent="0.25">
      <c r="A170" s="1"/>
      <c r="B170" s="57" t="s">
        <v>45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4"/>
    </row>
    <row r="171" spans="1:59" s="8" customFormat="1" ht="3" customHeight="1" x14ac:dyDescent="0.25">
      <c r="A171" s="6"/>
      <c r="B171" s="37"/>
      <c r="C171" s="38"/>
      <c r="D171" s="38"/>
      <c r="E171" s="38"/>
      <c r="F171" s="38"/>
      <c r="G171" s="38"/>
      <c r="H171" s="48"/>
      <c r="I171" s="38"/>
      <c r="J171" s="48"/>
      <c r="K171" s="63"/>
      <c r="L171" s="63"/>
      <c r="M171" s="63"/>
      <c r="N171" s="63"/>
      <c r="O171" s="63"/>
      <c r="P171" s="63"/>
      <c r="Q171" s="63"/>
      <c r="R171" s="63"/>
      <c r="S171" s="38"/>
      <c r="T171" s="38"/>
      <c r="U171" s="37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3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</row>
    <row r="172" spans="1:59" ht="6" customHeight="1" x14ac:dyDescent="0.25">
      <c r="A172" s="6"/>
      <c r="B172" s="37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3"/>
    </row>
    <row r="173" spans="1:59" ht="11.25" customHeight="1" x14ac:dyDescent="0.25">
      <c r="A173" s="6"/>
      <c r="B173" s="37" t="s">
        <v>46</v>
      </c>
      <c r="C173" s="38"/>
      <c r="D173" s="38"/>
      <c r="E173" s="38"/>
      <c r="F173" s="38"/>
      <c r="G173" s="162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4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3"/>
    </row>
    <row r="174" spans="1:59" s="8" customFormat="1" ht="3" customHeight="1" x14ac:dyDescent="0.25">
      <c r="A174" s="6"/>
      <c r="B174" s="37"/>
      <c r="C174" s="38"/>
      <c r="D174" s="38"/>
      <c r="E174" s="38"/>
      <c r="F174" s="38"/>
      <c r="G174" s="38"/>
      <c r="H174" s="48"/>
      <c r="I174" s="38"/>
      <c r="J174" s="48"/>
      <c r="K174" s="63"/>
      <c r="L174" s="63"/>
      <c r="M174" s="63"/>
      <c r="N174" s="63"/>
      <c r="O174" s="63"/>
      <c r="P174" s="63"/>
      <c r="Q174" s="63"/>
      <c r="R174" s="63"/>
      <c r="S174" s="38"/>
      <c r="T174" s="38"/>
      <c r="U174" s="37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3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</row>
    <row r="175" spans="1:59" ht="11.25" customHeight="1" x14ac:dyDescent="0.25">
      <c r="A175" s="6"/>
      <c r="B175" s="37" t="s">
        <v>47</v>
      </c>
      <c r="C175" s="38"/>
      <c r="D175" s="38"/>
      <c r="E175" s="38"/>
      <c r="F175" s="38"/>
      <c r="G175" s="165"/>
      <c r="H175" s="163"/>
      <c r="I175" s="163"/>
      <c r="J175" s="163"/>
      <c r="K175" s="163"/>
      <c r="L175" s="164"/>
      <c r="M175" s="43"/>
      <c r="N175" s="43"/>
      <c r="O175" s="43"/>
      <c r="P175" s="43"/>
      <c r="Q175" s="43"/>
      <c r="R175" s="43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3"/>
    </row>
    <row r="176" spans="1:59" s="8" customFormat="1" ht="3" customHeight="1" x14ac:dyDescent="0.25">
      <c r="A176" s="6"/>
      <c r="B176" s="37"/>
      <c r="C176" s="38"/>
      <c r="D176" s="38"/>
      <c r="E176" s="38"/>
      <c r="F176" s="38"/>
      <c r="G176" s="38"/>
      <c r="H176" s="48"/>
      <c r="I176" s="38"/>
      <c r="J176" s="48"/>
      <c r="K176" s="63"/>
      <c r="L176" s="63"/>
      <c r="M176" s="63"/>
      <c r="N176" s="63"/>
      <c r="O176" s="63"/>
      <c r="P176" s="63"/>
      <c r="Q176" s="63"/>
      <c r="R176" s="63"/>
      <c r="S176" s="38"/>
      <c r="T176" s="38"/>
      <c r="U176" s="37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3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</row>
    <row r="177" spans="1:39" ht="3" customHeight="1" x14ac:dyDescent="0.25">
      <c r="A177" s="6"/>
      <c r="B177" s="195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3"/>
      <c r="AM177" s="33"/>
    </row>
    <row r="178" spans="1:39" ht="11.25" customHeight="1" x14ac:dyDescent="0.25">
      <c r="A178" s="6"/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6"/>
      <c r="AM178" s="33"/>
    </row>
    <row r="179" spans="1:39" ht="11.25" customHeight="1" x14ac:dyDescent="0.25">
      <c r="A179" s="6"/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6"/>
      <c r="AM179" s="33"/>
    </row>
    <row r="180" spans="1:39" ht="11.25" customHeight="1" x14ac:dyDescent="0.25">
      <c r="A180" s="6"/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6"/>
      <c r="AM180" s="33"/>
    </row>
    <row r="181" spans="1:39" ht="11.25" customHeight="1" x14ac:dyDescent="0.25">
      <c r="A181" s="6"/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6"/>
      <c r="AM181" s="33"/>
    </row>
    <row r="182" spans="1:39" ht="11.25" customHeight="1" x14ac:dyDescent="0.25">
      <c r="A182" s="6"/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6"/>
      <c r="AM182" s="33"/>
    </row>
    <row r="183" spans="1:39" ht="11.25" customHeight="1" x14ac:dyDescent="0.25">
      <c r="A183" s="6"/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6"/>
      <c r="AM183" s="33"/>
    </row>
    <row r="184" spans="1:39" ht="11.25" customHeight="1" x14ac:dyDescent="0.25">
      <c r="A184" s="6"/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6"/>
      <c r="AM184" s="33"/>
    </row>
    <row r="185" spans="1:39" ht="11.25" customHeight="1" x14ac:dyDescent="0.25">
      <c r="A185" s="6"/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6"/>
      <c r="AM185" s="33"/>
    </row>
    <row r="186" spans="1:39" ht="11.25" customHeight="1" x14ac:dyDescent="0.25">
      <c r="A186" s="6"/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6"/>
      <c r="AM186" s="33"/>
    </row>
    <row r="187" spans="1:39" ht="11.25" customHeight="1" x14ac:dyDescent="0.25">
      <c r="A187" s="6"/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6"/>
      <c r="AM187" s="33"/>
    </row>
    <row r="188" spans="1:39" ht="11.25" customHeight="1" x14ac:dyDescent="0.25">
      <c r="A188" s="6"/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6"/>
      <c r="AM188" s="33"/>
    </row>
    <row r="189" spans="1:39" ht="11.25" customHeight="1" x14ac:dyDescent="0.25">
      <c r="A189" s="6"/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6"/>
      <c r="AM189" s="33"/>
    </row>
    <row r="190" spans="1:39" ht="11.25" customHeight="1" x14ac:dyDescent="0.25">
      <c r="A190" s="6"/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6"/>
      <c r="AM190" s="33"/>
    </row>
    <row r="191" spans="1:39" ht="11.25" customHeight="1" x14ac:dyDescent="0.25">
      <c r="A191" s="6"/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6"/>
      <c r="AM191" s="33"/>
    </row>
    <row r="192" spans="1:39" ht="11.25" customHeight="1" x14ac:dyDescent="0.25">
      <c r="A192" s="6"/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6"/>
      <c r="AM192" s="33"/>
    </row>
    <row r="193" spans="1:39" ht="11.25" customHeight="1" x14ac:dyDescent="0.25">
      <c r="A193" s="6"/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6"/>
      <c r="AM193" s="33"/>
    </row>
    <row r="194" spans="1:39" ht="11.25" customHeight="1" x14ac:dyDescent="0.25">
      <c r="A194" s="6"/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6"/>
      <c r="AM194" s="33"/>
    </row>
    <row r="195" spans="1:39" ht="11.25" customHeight="1" x14ac:dyDescent="0.25">
      <c r="A195" s="6"/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6"/>
      <c r="AM195" s="33"/>
    </row>
    <row r="196" spans="1:39" ht="11.25" customHeight="1" x14ac:dyDescent="0.25">
      <c r="A196" s="6"/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6"/>
      <c r="AM196" s="33"/>
    </row>
    <row r="197" spans="1:39" ht="11.25" customHeight="1" x14ac:dyDescent="0.25">
      <c r="A197" s="6"/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6"/>
      <c r="AM197" s="33"/>
    </row>
    <row r="198" spans="1:39" ht="11.25" customHeight="1" x14ac:dyDescent="0.25">
      <c r="A198" s="6"/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6"/>
      <c r="AM198" s="33"/>
    </row>
    <row r="199" spans="1:39" ht="11.25" customHeight="1" x14ac:dyDescent="0.25">
      <c r="A199" s="6"/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6"/>
      <c r="AM199" s="33"/>
    </row>
    <row r="200" spans="1:39" ht="11.25" customHeight="1" x14ac:dyDescent="0.25">
      <c r="A200" s="6"/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6"/>
      <c r="AM200" s="33"/>
    </row>
    <row r="201" spans="1:39" ht="11.25" customHeight="1" x14ac:dyDescent="0.25">
      <c r="A201" s="6"/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6"/>
      <c r="AM201" s="33"/>
    </row>
    <row r="202" spans="1:39" ht="11.25" customHeight="1" x14ac:dyDescent="0.25">
      <c r="A202" s="6"/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6"/>
      <c r="AM202" s="33"/>
    </row>
    <row r="203" spans="1:39" ht="11.25" customHeight="1" x14ac:dyDescent="0.25">
      <c r="A203" s="6"/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6"/>
      <c r="AM203" s="33"/>
    </row>
    <row r="204" spans="1:39" ht="11.25" customHeight="1" x14ac:dyDescent="0.25">
      <c r="A204" s="6"/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6"/>
      <c r="AM204" s="33"/>
    </row>
    <row r="205" spans="1:39" ht="11.25" customHeight="1" x14ac:dyDescent="0.25">
      <c r="A205" s="6"/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6"/>
      <c r="AM205" s="33"/>
    </row>
    <row r="206" spans="1:39" ht="11.25" customHeight="1" x14ac:dyDescent="0.25">
      <c r="A206" s="6"/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6"/>
      <c r="AM206" s="33"/>
    </row>
    <row r="207" spans="1:39" ht="11.25" customHeight="1" x14ac:dyDescent="0.25">
      <c r="A207" s="6"/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6"/>
      <c r="AM207" s="33"/>
    </row>
    <row r="208" spans="1:39" ht="11.25" customHeight="1" x14ac:dyDescent="0.25">
      <c r="A208" s="6"/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6"/>
      <c r="AM208" s="33"/>
    </row>
    <row r="209" spans="1:40" ht="11.25" customHeight="1" x14ac:dyDescent="0.25">
      <c r="A209" s="6"/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6"/>
      <c r="AM209" s="33"/>
    </row>
    <row r="210" spans="1:40" ht="9" customHeight="1" x14ac:dyDescent="0.25">
      <c r="A210" s="6"/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6"/>
      <c r="AM210" s="33"/>
    </row>
    <row r="211" spans="1:40" ht="7.5" customHeight="1" x14ac:dyDescent="0.25">
      <c r="A211" s="6"/>
      <c r="B211" s="147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9"/>
      <c r="AM211" s="33"/>
      <c r="AN211" s="88"/>
    </row>
    <row r="212" spans="1:40" ht="10.5" customHeight="1" x14ac:dyDescent="0.25">
      <c r="A212" s="10"/>
      <c r="B212" s="137" t="s">
        <v>647</v>
      </c>
      <c r="C212" s="137"/>
      <c r="D212" s="137"/>
      <c r="E212" s="137"/>
      <c r="F212" s="137" t="s">
        <v>653</v>
      </c>
      <c r="G212" s="137"/>
      <c r="H212" s="137"/>
      <c r="I212" s="137"/>
      <c r="J212" s="13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138" t="s">
        <v>648</v>
      </c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34"/>
    </row>
  </sheetData>
  <sheetProtection password="C62D" sheet="1" objects="1" scenarios="1" formatCells="0" selectLockedCells="1"/>
  <mergeCells count="267">
    <mergeCell ref="B177:AL211"/>
    <mergeCell ref="AF42:AL42"/>
    <mergeCell ref="AF44:AI44"/>
    <mergeCell ref="AJ44:AL44"/>
    <mergeCell ref="AF46:AI46"/>
    <mergeCell ref="AJ46:AL46"/>
    <mergeCell ref="B212:E212"/>
    <mergeCell ref="F212:J212"/>
    <mergeCell ref="Y212:AL212"/>
    <mergeCell ref="E103:I103"/>
    <mergeCell ref="Q103:R103"/>
    <mergeCell ref="U103:AB103"/>
    <mergeCell ref="AD103:AI103"/>
    <mergeCell ref="AK103:AL103"/>
    <mergeCell ref="E105:I105"/>
    <mergeCell ref="Q105:R105"/>
    <mergeCell ref="U105:AB105"/>
    <mergeCell ref="AD105:AI105"/>
    <mergeCell ref="AK105:AL105"/>
    <mergeCell ref="B111:M111"/>
    <mergeCell ref="O111:R111"/>
    <mergeCell ref="U111:X111"/>
    <mergeCell ref="Z111:AL111"/>
    <mergeCell ref="G121:R121"/>
    <mergeCell ref="Z113:AL113"/>
    <mergeCell ref="B115:M115"/>
    <mergeCell ref="E99:I99"/>
    <mergeCell ref="Q99:R99"/>
    <mergeCell ref="U99:AB99"/>
    <mergeCell ref="AD99:AI99"/>
    <mergeCell ref="AK99:AL99"/>
    <mergeCell ref="E101:I101"/>
    <mergeCell ref="Q101:R101"/>
    <mergeCell ref="U101:AB101"/>
    <mergeCell ref="AD101:AI101"/>
    <mergeCell ref="AK101:AL101"/>
    <mergeCell ref="O115:R115"/>
    <mergeCell ref="U115:X115"/>
    <mergeCell ref="Z115:AL115"/>
    <mergeCell ref="U95:AB95"/>
    <mergeCell ref="AD95:AI95"/>
    <mergeCell ref="AK95:AL95"/>
    <mergeCell ref="E97:I97"/>
    <mergeCell ref="N97:O97"/>
    <mergeCell ref="Q97:R97"/>
    <mergeCell ref="U97:AB97"/>
    <mergeCell ref="AD97:AI97"/>
    <mergeCell ref="AK97:AL97"/>
    <mergeCell ref="Q86:R86"/>
    <mergeCell ref="U86:AB86"/>
    <mergeCell ref="AD86:AI86"/>
    <mergeCell ref="AK86:AL86"/>
    <mergeCell ref="U89:AB89"/>
    <mergeCell ref="B91:J91"/>
    <mergeCell ref="L91:O91"/>
    <mergeCell ref="Q91:R91"/>
    <mergeCell ref="U91:AB91"/>
    <mergeCell ref="AD91:AI91"/>
    <mergeCell ref="AK91:AL91"/>
    <mergeCell ref="Q82:R82"/>
    <mergeCell ref="U82:AB82"/>
    <mergeCell ref="AD82:AI82"/>
    <mergeCell ref="AK82:AL82"/>
    <mergeCell ref="E84:I84"/>
    <mergeCell ref="Q84:R84"/>
    <mergeCell ref="U84:AB84"/>
    <mergeCell ref="AD84:AI84"/>
    <mergeCell ref="AK84:AL84"/>
    <mergeCell ref="AR34:AT34"/>
    <mergeCell ref="AU34:AW34"/>
    <mergeCell ref="U70:AB70"/>
    <mergeCell ref="B72:J72"/>
    <mergeCell ref="L72:O72"/>
    <mergeCell ref="Q72:R72"/>
    <mergeCell ref="U72:AB72"/>
    <mergeCell ref="AD72:AI72"/>
    <mergeCell ref="AK72:AL72"/>
    <mergeCell ref="B46:N46"/>
    <mergeCell ref="X46:Z46"/>
    <mergeCell ref="AB46:AD46"/>
    <mergeCell ref="AB34:AD34"/>
    <mergeCell ref="X36:Z36"/>
    <mergeCell ref="AB36:AD36"/>
    <mergeCell ref="Q65:R65"/>
    <mergeCell ref="U65:AB65"/>
    <mergeCell ref="AD65:AI65"/>
    <mergeCell ref="AK65:AL65"/>
    <mergeCell ref="Q67:R67"/>
    <mergeCell ref="U67:AB67"/>
    <mergeCell ref="AD67:AI67"/>
    <mergeCell ref="AK67:AL67"/>
    <mergeCell ref="E65:I65"/>
    <mergeCell ref="AK30:AL30"/>
    <mergeCell ref="N57:O57"/>
    <mergeCell ref="E57:I57"/>
    <mergeCell ref="AJ40:AL40"/>
    <mergeCell ref="X38:Z38"/>
    <mergeCell ref="AB38:AD38"/>
    <mergeCell ref="X40:Z40"/>
    <mergeCell ref="AB40:AD40"/>
    <mergeCell ref="X42:Z42"/>
    <mergeCell ref="AB42:AD42"/>
    <mergeCell ref="AJ38:AL38"/>
    <mergeCell ref="X44:Z44"/>
    <mergeCell ref="AB44:AD44"/>
    <mergeCell ref="B32:N32"/>
    <mergeCell ref="B34:N34"/>
    <mergeCell ref="B36:N36"/>
    <mergeCell ref="B38:N38"/>
    <mergeCell ref="B40:N40"/>
    <mergeCell ref="B44:N44"/>
    <mergeCell ref="B42:N42"/>
    <mergeCell ref="X34:Z34"/>
    <mergeCell ref="U51:AB51"/>
    <mergeCell ref="B53:J53"/>
    <mergeCell ref="L53:O53"/>
    <mergeCell ref="N59:O59"/>
    <mergeCell ref="E67:I67"/>
    <mergeCell ref="Q61:R61"/>
    <mergeCell ref="U61:AB61"/>
    <mergeCell ref="AD61:AI61"/>
    <mergeCell ref="AK61:AL61"/>
    <mergeCell ref="Q63:R63"/>
    <mergeCell ref="U63:AB63"/>
    <mergeCell ref="AD63:AI63"/>
    <mergeCell ref="AK63:AL63"/>
    <mergeCell ref="E61:I61"/>
    <mergeCell ref="E63:I63"/>
    <mergeCell ref="E59:I59"/>
    <mergeCell ref="Q59:R59"/>
    <mergeCell ref="U59:AB59"/>
    <mergeCell ref="AD59:AI59"/>
    <mergeCell ref="AK59:AL59"/>
    <mergeCell ref="Q53:R53"/>
    <mergeCell ref="U53:AB53"/>
    <mergeCell ref="AD53:AI53"/>
    <mergeCell ref="AK53:AL53"/>
    <mergeCell ref="Q55:R55"/>
    <mergeCell ref="U55:AB55"/>
    <mergeCell ref="AD55:AI55"/>
    <mergeCell ref="AK55:AL55"/>
    <mergeCell ref="Q57:R57"/>
    <mergeCell ref="U57:AB57"/>
    <mergeCell ref="AD57:AI57"/>
    <mergeCell ref="AK57:AL57"/>
    <mergeCell ref="AD74:AI74"/>
    <mergeCell ref="AK74:AL74"/>
    <mergeCell ref="N76:O76"/>
    <mergeCell ref="Q76:R76"/>
    <mergeCell ref="U76:AB76"/>
    <mergeCell ref="AD76:AI76"/>
    <mergeCell ref="AK76:AL76"/>
    <mergeCell ref="N78:O78"/>
    <mergeCell ref="Q78:R78"/>
    <mergeCell ref="U78:AB78"/>
    <mergeCell ref="AD78:AI78"/>
    <mergeCell ref="AK78:AL78"/>
    <mergeCell ref="E76:I76"/>
    <mergeCell ref="E78:I78"/>
    <mergeCell ref="E80:I80"/>
    <mergeCell ref="U80:AB80"/>
    <mergeCell ref="E86:I86"/>
    <mergeCell ref="B120:H120"/>
    <mergeCell ref="J120:R120"/>
    <mergeCell ref="Q74:R74"/>
    <mergeCell ref="U74:AB74"/>
    <mergeCell ref="Q80:R80"/>
    <mergeCell ref="Z120:AL120"/>
    <mergeCell ref="B113:M113"/>
    <mergeCell ref="O113:R113"/>
    <mergeCell ref="U113:X113"/>
    <mergeCell ref="Q93:R93"/>
    <mergeCell ref="U93:AB93"/>
    <mergeCell ref="AD93:AI93"/>
    <mergeCell ref="AK93:AL93"/>
    <mergeCell ref="E95:I95"/>
    <mergeCell ref="N95:O95"/>
    <mergeCell ref="Q95:R95"/>
    <mergeCell ref="AD80:AI80"/>
    <mergeCell ref="AK80:AL80"/>
    <mergeCell ref="E82:I82"/>
    <mergeCell ref="M26:O26"/>
    <mergeCell ref="AD17:AL17"/>
    <mergeCell ref="G8:W8"/>
    <mergeCell ref="G10:W10"/>
    <mergeCell ref="G12:W12"/>
    <mergeCell ref="G14:W14"/>
    <mergeCell ref="AC14:AL14"/>
    <mergeCell ref="AG8:AL8"/>
    <mergeCell ref="AD19:AL19"/>
    <mergeCell ref="AD21:AF21"/>
    <mergeCell ref="AJ21:AL21"/>
    <mergeCell ref="AD23:AL23"/>
    <mergeCell ref="W17:X17"/>
    <mergeCell ref="W19:X19"/>
    <mergeCell ref="W21:X21"/>
    <mergeCell ref="W23:X23"/>
    <mergeCell ref="X126:AB126"/>
    <mergeCell ref="AD126:AL126"/>
    <mergeCell ref="B122:H122"/>
    <mergeCell ref="J122:R122"/>
    <mergeCell ref="B124:H124"/>
    <mergeCell ref="J124:R124"/>
    <mergeCell ref="B126:H126"/>
    <mergeCell ref="J126:R126"/>
    <mergeCell ref="AD124:AL125"/>
    <mergeCell ref="G123:R123"/>
    <mergeCell ref="G125:R125"/>
    <mergeCell ref="X122:AL122"/>
    <mergeCell ref="X124:AB124"/>
    <mergeCell ref="G127:R127"/>
    <mergeCell ref="H138:AL138"/>
    <mergeCell ref="E140:AL140"/>
    <mergeCell ref="E142:AL142"/>
    <mergeCell ref="G151:R151"/>
    <mergeCell ref="G149:R149"/>
    <mergeCell ref="Z151:AL151"/>
    <mergeCell ref="Z149:AL149"/>
    <mergeCell ref="Z147:AL147"/>
    <mergeCell ref="M136:R136"/>
    <mergeCell ref="E136:I136"/>
    <mergeCell ref="J136:L136"/>
    <mergeCell ref="G173:R173"/>
    <mergeCell ref="G175:L175"/>
    <mergeCell ref="G129:R129"/>
    <mergeCell ref="G134:R134"/>
    <mergeCell ref="G132:R132"/>
    <mergeCell ref="Y134:AL134"/>
    <mergeCell ref="Y132:AL132"/>
    <mergeCell ref="Y136:AL136"/>
    <mergeCell ref="G147:R147"/>
    <mergeCell ref="P163:R163"/>
    <mergeCell ref="P165:R165"/>
    <mergeCell ref="P167:R167"/>
    <mergeCell ref="I163:N163"/>
    <mergeCell ref="I165:N165"/>
    <mergeCell ref="I167:N167"/>
    <mergeCell ref="G155:AL156"/>
    <mergeCell ref="G153:AL153"/>
    <mergeCell ref="Y167:AL167"/>
    <mergeCell ref="B163:G163"/>
    <mergeCell ref="B165:G165"/>
    <mergeCell ref="B167:G167"/>
    <mergeCell ref="B2:AL4"/>
    <mergeCell ref="AB28:AL28"/>
    <mergeCell ref="AC10:AL11"/>
    <mergeCell ref="AC12:AL13"/>
    <mergeCell ref="AF34:AI34"/>
    <mergeCell ref="AF36:AI36"/>
    <mergeCell ref="AF38:AI38"/>
    <mergeCell ref="AR30:AT30"/>
    <mergeCell ref="AB32:AD32"/>
    <mergeCell ref="AJ32:AL32"/>
    <mergeCell ref="AJ34:AL34"/>
    <mergeCell ref="X32:Z32"/>
    <mergeCell ref="F28:V28"/>
    <mergeCell ref="X30:Z30"/>
    <mergeCell ref="AB30:AD30"/>
    <mergeCell ref="G19:J19"/>
    <mergeCell ref="G21:J21"/>
    <mergeCell ref="G23:J23"/>
    <mergeCell ref="L19:N19"/>
    <mergeCell ref="L21:N21"/>
    <mergeCell ref="L23:N23"/>
    <mergeCell ref="AJ36:AL36"/>
    <mergeCell ref="AE30:AG30"/>
    <mergeCell ref="AH30:AJ30"/>
  </mergeCells>
  <conditionalFormatting sqref="B212:AL1048576 AC29:AF176 B1:AL1 C5:D176 E5:I59 E61:I61 E63:I63 E65:I65 E67:I67 E69:I69 B70:D86 B70:J70 E71:I87 B89:D105 E89:I176 B89:J89 X47:Z176 AD5:AL9 AC5:AC10 AC15:AL27 J5:W176 AA5:AB176 X5:Z33 X35:Z35 X37:Z37 X39:Z39 X41:Z41 X43:Z43 X45:Z45 AD51:AL51 AJ29:AL35 AJ37:AL37 AD70:AL70 AG29:AI43 AF45:AL45 AJ39:AL43 AG45:AL176 AS19 B5:B177">
    <cfRule type="cellIs" dxfId="2" priority="6" operator="equal">
      <formula>"!"</formula>
    </cfRule>
  </conditionalFormatting>
  <conditionalFormatting sqref="X28:AA28 AF34 AF36 AF38">
    <cfRule type="expression" dxfId="1" priority="3">
      <formula>$AP28=1</formula>
    </cfRule>
  </conditionalFormatting>
  <conditionalFormatting sqref="AF42:AL42">
    <cfRule type="expression" dxfId="0" priority="1">
      <formula>$BA$30=0</formula>
    </cfRule>
  </conditionalFormatting>
  <dataValidations count="14">
    <dataValidation type="list" allowBlank="1" showInputMessage="1" showErrorMessage="1" sqref="I165 I163 I167">
      <formula1>Vekova_kat</formula1>
    </dataValidation>
    <dataValidation type="list" allowBlank="1" showInputMessage="1" showErrorMessage="1" sqref="B165 B167 B163">
      <formula1>Druh_zraneni</formula1>
    </dataValidation>
    <dataValidation type="list" allowBlank="1" showInputMessage="1" showErrorMessage="1" sqref="B2">
      <formula1>Typ_ZOZ</formula1>
    </dataValidation>
    <dataValidation allowBlank="1" showInputMessage="1" showErrorMessage="1" errorTitle="Chyba" error="Nevybral jste činnost ze seznamu." sqref="O32:O42 O44 O46"/>
    <dataValidation type="list" allowBlank="1" showInputMessage="1" promptTitle="Jednotka PO" prompt="Vyberte ze seznamu jednotku PO, která je dislokována v Moravskoslezském kraji." sqref="F28:V28">
      <formula1>Platne_JPO</formula1>
    </dataValidation>
    <dataValidation type="list" allowBlank="1" showInputMessage="1" showErrorMessage="1" errorTitle="Chyba" error="Nevybral jste činnost ze seznamu." promptTitle="Druh činnosti JPO" prompt="Vyberte ze seznamu činnost jednotky, která souvisí s danou událostí._x000a_V případě vyplnění všech k tomu určených polí vypište další činnsoti do textu zprávy o zásahu." sqref="B42:N42 B32:N32 B40:N40 B38:N38 B36:N36 B34:N34 B44:N44 B46:N46">
      <formula1>JPO_cinnost</formula1>
    </dataValidation>
    <dataValidation type="list" allowBlank="1" showInputMessage="1" showErrorMessage="1" errorTitle="Chyba" error="Nevybrali jste typ události SSU ze seznamu." promptTitle="Typ události dle SSU" prompt="Vyberte ze seznamu odpovídající hodnotu." sqref="G8:W8">
      <formula1>TypU</formula1>
    </dataValidation>
    <dataValidation allowBlank="1" showInputMessage="1" promptTitle="Popis typu" prompt="Textové upřesnění k typu události." sqref="G10:W10"/>
    <dataValidation allowBlank="1" showInputMessage="1" showErrorMessage="1" promptTitle="Výkon proudů" prompt="Součet počtu výkonu použitých proudů." sqref="W19:X19"/>
    <dataValidation allowBlank="1" showInputMessage="1" showErrorMessage="1" promptTitle="Plocha požáru" prompt="U typu události &quot;12 - Požár&quot; musí být vyplněn údaje o ploše požáru." sqref="W21:X21"/>
    <dataValidation allowBlank="1" showErrorMessage="1" promptTitle="Adresa události:" prompt="Pro odřádkování textu použijte:_x000a__x000a_Alt + Enter" sqref="AC14 AC12 AC10"/>
    <dataValidation allowBlank="1" showInputMessage="1" showErrorMessage="1" promptTitle="Vzdálenost v km" prompt="Jedná se o vzdálenost místa dislokace (hasičské zbrojnice) od místa události." sqref="AJ34:AL34"/>
    <dataValidation allowBlank="1" showInputMessage="1" showErrorMessage="1" promptTitle="ECUD" prompt="Evidenční číslo události dodané KOPIS HZS MSK." sqref="AG8:AL8"/>
    <dataValidation allowBlank="1" showInputMessage="1" showErrorMessage="1" promptTitle="Poznámky k vyplňování" prompt=" - odřádkování text (Alt + Enter),_x000a_ - úprava textu okna (2x kliknout do pole)" sqref="B177:AL211"/>
  </dataValidations>
  <printOptions horizontalCentered="1"/>
  <pageMargins left="0.55118110236220474" right="0.55118110236220474" top="0.39370078740157483" bottom="0.39370078740157483" header="0.31496062992125984" footer="0.19685039370078741"/>
  <pageSetup paperSize="9" orientation="portrait" blackAndWhite="1" r:id="rId1"/>
  <headerFooter>
    <oddFooter>&amp;L&amp;"Arial,Obyčejné"&amp;6Autor formuláře: Ing. Martin Adamec&amp;R&amp;8Stránka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25</xdr:col>
                    <xdr:colOff>123825</xdr:colOff>
                    <xdr:row>160</xdr:row>
                    <xdr:rowOff>133350</xdr:rowOff>
                  </from>
                  <to>
                    <xdr:col>27</xdr:col>
                    <xdr:colOff>66675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25</xdr:col>
                    <xdr:colOff>123825</xdr:colOff>
                    <xdr:row>162</xdr:row>
                    <xdr:rowOff>133350</xdr:rowOff>
                  </from>
                  <to>
                    <xdr:col>27</xdr:col>
                    <xdr:colOff>66675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162</xdr:row>
                    <xdr:rowOff>133350</xdr:rowOff>
                  </from>
                  <to>
                    <xdr:col>36</xdr:col>
                    <xdr:colOff>161925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25</xdr:col>
                    <xdr:colOff>123825</xdr:colOff>
                    <xdr:row>158</xdr:row>
                    <xdr:rowOff>133350</xdr:rowOff>
                  </from>
                  <to>
                    <xdr:col>27</xdr:col>
                    <xdr:colOff>66675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160</xdr:row>
                    <xdr:rowOff>133350</xdr:rowOff>
                  </from>
                  <to>
                    <xdr:col>36</xdr:col>
                    <xdr:colOff>161925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158</xdr:row>
                    <xdr:rowOff>133350</xdr:rowOff>
                  </from>
                  <to>
                    <xdr:col>36</xdr:col>
                    <xdr:colOff>161925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Button 25">
              <controlPr defaultSize="0" print="0" autoFill="0" autoPict="0" macro="[0]!CasyTPO_01">
                <anchor moveWithCells="1" sizeWithCells="1">
                  <from>
                    <xdr:col>9</xdr:col>
                    <xdr:colOff>66675</xdr:colOff>
                    <xdr:row>60</xdr:row>
                    <xdr:rowOff>19050</xdr:rowOff>
                  </from>
                  <to>
                    <xdr:col>15</xdr:col>
                    <xdr:colOff>47625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Button 26">
              <controlPr defaultSize="0" print="0" autoFill="0" autoPict="0" macro="[0]!PocetOsob">
                <anchor moveWithCells="1" sizeWithCells="1">
                  <from>
                    <xdr:col>39</xdr:col>
                    <xdr:colOff>19050</xdr:colOff>
                    <xdr:row>34</xdr:row>
                    <xdr:rowOff>28575</xdr:rowOff>
                  </from>
                  <to>
                    <xdr:col>39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Button 27">
              <controlPr defaultSize="0" print="0" autoFill="0" autoPict="0" macro="[0]!PocetTPO">
                <anchor moveWithCells="1" sizeWithCells="1">
                  <from>
                    <xdr:col>39</xdr:col>
                    <xdr:colOff>19050</xdr:colOff>
                    <xdr:row>36</xdr:row>
                    <xdr:rowOff>28575</xdr:rowOff>
                  </from>
                  <to>
                    <xdr:col>39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Button 30">
              <controlPr defaultSize="0" print="0" autoFill="0" autoPict="0" macro="[0]!CasyTPO_02">
                <anchor moveWithCells="1" sizeWithCells="1">
                  <from>
                    <xdr:col>9</xdr:col>
                    <xdr:colOff>66675</xdr:colOff>
                    <xdr:row>79</xdr:row>
                    <xdr:rowOff>19050</xdr:rowOff>
                  </from>
                  <to>
                    <xdr:col>15</xdr:col>
                    <xdr:colOff>47625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Button 31">
              <controlPr defaultSize="0" print="0" autoFill="0" autoPict="0" macro="[0]!CasyTPO_03">
                <anchor moveWithCells="1" sizeWithCells="1">
                  <from>
                    <xdr:col>9</xdr:col>
                    <xdr:colOff>66675</xdr:colOff>
                    <xdr:row>98</xdr:row>
                    <xdr:rowOff>19050</xdr:rowOff>
                  </from>
                  <to>
                    <xdr:col>15</xdr:col>
                    <xdr:colOff>47625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Button 43">
              <controlPr locked="0" defaultSize="0" print="0" autoFill="0" autoPict="0" macro="[0]!VlozitDatumOhlUd">
                <anchor moveWithCells="1" sizeWithCells="1">
                  <from>
                    <xdr:col>16</xdr:col>
                    <xdr:colOff>76200</xdr:colOff>
                    <xdr:row>29</xdr:row>
                    <xdr:rowOff>0</xdr:rowOff>
                  </from>
                  <to>
                    <xdr:col>29</xdr:col>
                    <xdr:colOff>161925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Button 45">
              <controlPr defaultSize="0" print="0" autoFill="0" autoPict="0" macro="[0]!Tisk">
                <anchor moveWithCells="1" sizeWithCells="1">
                  <from>
                    <xdr:col>39</xdr:col>
                    <xdr:colOff>57150</xdr:colOff>
                    <xdr:row>4</xdr:row>
                    <xdr:rowOff>9525</xdr:rowOff>
                  </from>
                  <to>
                    <xdr:col>42</xdr:col>
                    <xdr:colOff>352425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Button 47">
              <controlPr defaultSize="0" print="0" autoFill="0" autoPict="0" macro="[0]!SmazatForm">
                <anchor moveWithCells="1" sizeWithCells="1">
                  <from>
                    <xdr:col>39</xdr:col>
                    <xdr:colOff>66675</xdr:colOff>
                    <xdr:row>7</xdr:row>
                    <xdr:rowOff>38100</xdr:rowOff>
                  </from>
                  <to>
                    <xdr:col>42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A1:Q542"/>
  <sheetViews>
    <sheetView workbookViewId="0">
      <selection activeCell="E20" sqref="E20"/>
    </sheetView>
  </sheetViews>
  <sheetFormatPr defaultRowHeight="15" x14ac:dyDescent="0.25"/>
  <cols>
    <col min="1" max="1" width="20" style="105" bestFit="1" customWidth="1"/>
    <col min="2" max="2" width="16.5703125" style="105" bestFit="1" customWidth="1"/>
    <col min="3" max="3" width="19" style="105" bestFit="1" customWidth="1"/>
    <col min="4" max="4" width="53.85546875" style="105" bestFit="1" customWidth="1"/>
    <col min="5" max="5" width="49.140625" style="105" bestFit="1" customWidth="1"/>
    <col min="6" max="6" width="64" style="105" bestFit="1" customWidth="1"/>
    <col min="7" max="16384" width="9.140625" style="105"/>
  </cols>
  <sheetData>
    <row r="1" spans="1:17" s="104" customFormat="1" x14ac:dyDescent="0.25">
      <c r="A1" s="103" t="s">
        <v>83</v>
      </c>
      <c r="B1" s="103" t="s">
        <v>88</v>
      </c>
      <c r="C1" s="103" t="s">
        <v>95</v>
      </c>
      <c r="D1" s="103" t="s">
        <v>101</v>
      </c>
      <c r="E1" s="103" t="s">
        <v>616</v>
      </c>
      <c r="F1" s="103" t="s">
        <v>623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x14ac:dyDescent="0.25">
      <c r="A2" s="105" t="s">
        <v>84</v>
      </c>
      <c r="B2" s="105" t="s">
        <v>89</v>
      </c>
      <c r="C2" s="105" t="s">
        <v>96</v>
      </c>
      <c r="D2" s="106" t="s">
        <v>102</v>
      </c>
      <c r="E2" s="107" t="s">
        <v>191</v>
      </c>
      <c r="F2" s="108" t="s">
        <v>624</v>
      </c>
    </row>
    <row r="3" spans="1:17" x14ac:dyDescent="0.25">
      <c r="A3" s="105" t="s">
        <v>85</v>
      </c>
      <c r="B3" s="105" t="s">
        <v>90</v>
      </c>
      <c r="C3" s="105" t="s">
        <v>97</v>
      </c>
      <c r="D3" s="109" t="s">
        <v>103</v>
      </c>
      <c r="E3" s="108" t="s">
        <v>192</v>
      </c>
      <c r="F3" s="108" t="s">
        <v>625</v>
      </c>
    </row>
    <row r="4" spans="1:17" x14ac:dyDescent="0.25">
      <c r="A4" s="105" t="s">
        <v>86</v>
      </c>
      <c r="B4" s="105" t="s">
        <v>91</v>
      </c>
      <c r="C4" s="105" t="s">
        <v>98</v>
      </c>
      <c r="D4" s="109" t="s">
        <v>104</v>
      </c>
      <c r="E4" s="108" t="s">
        <v>193</v>
      </c>
      <c r="F4" s="108" t="s">
        <v>626</v>
      </c>
    </row>
    <row r="5" spans="1:17" x14ac:dyDescent="0.25">
      <c r="A5" s="105" t="s">
        <v>87</v>
      </c>
      <c r="B5" s="105" t="s">
        <v>92</v>
      </c>
      <c r="D5" s="109" t="s">
        <v>105</v>
      </c>
      <c r="E5" s="108" t="s">
        <v>194</v>
      </c>
      <c r="F5" s="108" t="s">
        <v>627</v>
      </c>
    </row>
    <row r="6" spans="1:17" x14ac:dyDescent="0.25">
      <c r="D6" s="109" t="s">
        <v>106</v>
      </c>
      <c r="E6" s="108" t="s">
        <v>195</v>
      </c>
      <c r="F6" s="108" t="s">
        <v>628</v>
      </c>
    </row>
    <row r="7" spans="1:17" x14ac:dyDescent="0.25">
      <c r="D7" s="109" t="s">
        <v>107</v>
      </c>
      <c r="E7" s="108" t="s">
        <v>196</v>
      </c>
      <c r="F7" s="108" t="s">
        <v>629</v>
      </c>
    </row>
    <row r="8" spans="1:17" x14ac:dyDescent="0.25">
      <c r="D8" s="109" t="s">
        <v>108</v>
      </c>
      <c r="E8" s="108" t="s">
        <v>197</v>
      </c>
      <c r="F8" s="108" t="s">
        <v>630</v>
      </c>
    </row>
    <row r="9" spans="1:17" x14ac:dyDescent="0.25">
      <c r="D9" s="109" t="s">
        <v>109</v>
      </c>
      <c r="E9" s="108" t="s">
        <v>198</v>
      </c>
      <c r="F9" s="108" t="s">
        <v>631</v>
      </c>
    </row>
    <row r="10" spans="1:17" x14ac:dyDescent="0.25">
      <c r="D10" s="109" t="s">
        <v>110</v>
      </c>
      <c r="E10" s="108" t="s">
        <v>199</v>
      </c>
      <c r="F10" s="108" t="s">
        <v>632</v>
      </c>
    </row>
    <row r="11" spans="1:17" x14ac:dyDescent="0.25">
      <c r="D11" s="109" t="s">
        <v>111</v>
      </c>
      <c r="E11" s="108" t="s">
        <v>200</v>
      </c>
      <c r="F11" s="108" t="s">
        <v>633</v>
      </c>
    </row>
    <row r="12" spans="1:17" x14ac:dyDescent="0.25">
      <c r="D12" s="109" t="s">
        <v>112</v>
      </c>
      <c r="E12" s="108" t="s">
        <v>201</v>
      </c>
      <c r="F12" s="108" t="s">
        <v>634</v>
      </c>
    </row>
    <row r="13" spans="1:17" x14ac:dyDescent="0.25">
      <c r="D13" s="109" t="s">
        <v>113</v>
      </c>
      <c r="E13" s="108" t="s">
        <v>202</v>
      </c>
      <c r="F13" s="108" t="s">
        <v>635</v>
      </c>
    </row>
    <row r="14" spans="1:17" x14ac:dyDescent="0.25">
      <c r="D14" s="109" t="s">
        <v>114</v>
      </c>
      <c r="E14" s="108" t="s">
        <v>203</v>
      </c>
      <c r="F14" s="108" t="s">
        <v>636</v>
      </c>
    </row>
    <row r="15" spans="1:17" x14ac:dyDescent="0.25">
      <c r="D15" s="109" t="s">
        <v>115</v>
      </c>
      <c r="E15" s="108" t="s">
        <v>204</v>
      </c>
      <c r="F15" s="108" t="s">
        <v>637</v>
      </c>
    </row>
    <row r="16" spans="1:17" x14ac:dyDescent="0.25">
      <c r="D16" s="109" t="s">
        <v>116</v>
      </c>
      <c r="E16" s="108" t="s">
        <v>205</v>
      </c>
      <c r="F16" s="108" t="s">
        <v>638</v>
      </c>
    </row>
    <row r="17" spans="4:6" x14ac:dyDescent="0.25">
      <c r="D17" s="109" t="s">
        <v>117</v>
      </c>
      <c r="E17" s="108" t="s">
        <v>206</v>
      </c>
      <c r="F17" s="108" t="s">
        <v>639</v>
      </c>
    </row>
    <row r="18" spans="4:6" x14ac:dyDescent="0.25">
      <c r="D18" s="109" t="s">
        <v>118</v>
      </c>
      <c r="E18" s="108" t="s">
        <v>207</v>
      </c>
      <c r="F18" s="108" t="s">
        <v>640</v>
      </c>
    </row>
    <row r="19" spans="4:6" x14ac:dyDescent="0.25">
      <c r="D19" s="109" t="s">
        <v>119</v>
      </c>
      <c r="E19" s="108" t="s">
        <v>208</v>
      </c>
      <c r="F19" s="108" t="s">
        <v>641</v>
      </c>
    </row>
    <row r="20" spans="4:6" x14ac:dyDescent="0.25">
      <c r="D20" s="109" t="s">
        <v>120</v>
      </c>
      <c r="E20" s="108" t="s">
        <v>209</v>
      </c>
      <c r="F20" s="108" t="s">
        <v>642</v>
      </c>
    </row>
    <row r="21" spans="4:6" x14ac:dyDescent="0.25">
      <c r="D21" s="109" t="s">
        <v>121</v>
      </c>
      <c r="E21" s="108" t="s">
        <v>210</v>
      </c>
    </row>
    <row r="22" spans="4:6" x14ac:dyDescent="0.25">
      <c r="D22" s="109" t="s">
        <v>122</v>
      </c>
      <c r="E22" s="108" t="s">
        <v>211</v>
      </c>
    </row>
    <row r="23" spans="4:6" x14ac:dyDescent="0.25">
      <c r="D23" s="109" t="s">
        <v>123</v>
      </c>
      <c r="E23" s="108" t="s">
        <v>212</v>
      </c>
    </row>
    <row r="24" spans="4:6" x14ac:dyDescent="0.25">
      <c r="D24" s="109" t="s">
        <v>124</v>
      </c>
      <c r="E24" s="108" t="s">
        <v>213</v>
      </c>
    </row>
    <row r="25" spans="4:6" x14ac:dyDescent="0.25">
      <c r="D25" s="109" t="s">
        <v>125</v>
      </c>
      <c r="E25" s="108" t="s">
        <v>214</v>
      </c>
    </row>
    <row r="26" spans="4:6" x14ac:dyDescent="0.25">
      <c r="D26" s="109" t="s">
        <v>126</v>
      </c>
      <c r="E26" s="108" t="s">
        <v>215</v>
      </c>
    </row>
    <row r="27" spans="4:6" x14ac:dyDescent="0.25">
      <c r="D27" s="109" t="s">
        <v>127</v>
      </c>
      <c r="E27" s="108" t="s">
        <v>216</v>
      </c>
    </row>
    <row r="28" spans="4:6" x14ac:dyDescent="0.25">
      <c r="D28" s="109" t="s">
        <v>128</v>
      </c>
      <c r="E28" s="108" t="s">
        <v>217</v>
      </c>
    </row>
    <row r="29" spans="4:6" x14ac:dyDescent="0.25">
      <c r="D29" s="109" t="s">
        <v>129</v>
      </c>
      <c r="E29" s="108" t="s">
        <v>218</v>
      </c>
    </row>
    <row r="30" spans="4:6" x14ac:dyDescent="0.25">
      <c r="D30" s="109" t="s">
        <v>130</v>
      </c>
      <c r="E30" s="108" t="s">
        <v>219</v>
      </c>
    </row>
    <row r="31" spans="4:6" x14ac:dyDescent="0.25">
      <c r="D31" s="109" t="s">
        <v>131</v>
      </c>
      <c r="E31" s="108" t="s">
        <v>220</v>
      </c>
    </row>
    <row r="32" spans="4:6" x14ac:dyDescent="0.25">
      <c r="D32" s="109" t="s">
        <v>132</v>
      </c>
      <c r="E32" s="108" t="s">
        <v>221</v>
      </c>
    </row>
    <row r="33" spans="4:5" x14ac:dyDescent="0.25">
      <c r="D33" s="109" t="s">
        <v>133</v>
      </c>
      <c r="E33" s="108" t="s">
        <v>222</v>
      </c>
    </row>
    <row r="34" spans="4:5" x14ac:dyDescent="0.25">
      <c r="D34" s="109" t="s">
        <v>134</v>
      </c>
      <c r="E34" s="108" t="s">
        <v>223</v>
      </c>
    </row>
    <row r="35" spans="4:5" x14ac:dyDescent="0.25">
      <c r="D35" s="109" t="s">
        <v>135</v>
      </c>
      <c r="E35" s="108" t="s">
        <v>224</v>
      </c>
    </row>
    <row r="36" spans="4:5" x14ac:dyDescent="0.25">
      <c r="D36" s="109" t="s">
        <v>136</v>
      </c>
      <c r="E36" s="108" t="s">
        <v>225</v>
      </c>
    </row>
    <row r="37" spans="4:5" x14ac:dyDescent="0.25">
      <c r="D37" s="109" t="s">
        <v>137</v>
      </c>
      <c r="E37" s="108" t="s">
        <v>226</v>
      </c>
    </row>
    <row r="38" spans="4:5" x14ac:dyDescent="0.25">
      <c r="D38" s="109" t="s">
        <v>138</v>
      </c>
      <c r="E38" s="108" t="s">
        <v>227</v>
      </c>
    </row>
    <row r="39" spans="4:5" x14ac:dyDescent="0.25">
      <c r="D39" s="109" t="s">
        <v>139</v>
      </c>
      <c r="E39" s="108" t="s">
        <v>228</v>
      </c>
    </row>
    <row r="40" spans="4:5" x14ac:dyDescent="0.25">
      <c r="D40" s="109" t="s">
        <v>140</v>
      </c>
      <c r="E40" s="108" t="s">
        <v>229</v>
      </c>
    </row>
    <row r="41" spans="4:5" x14ac:dyDescent="0.25">
      <c r="D41" s="109" t="s">
        <v>141</v>
      </c>
      <c r="E41" s="108" t="s">
        <v>230</v>
      </c>
    </row>
    <row r="42" spans="4:5" x14ac:dyDescent="0.25">
      <c r="D42" s="109" t="s">
        <v>142</v>
      </c>
      <c r="E42" s="108" t="s">
        <v>231</v>
      </c>
    </row>
    <row r="43" spans="4:5" x14ac:dyDescent="0.25">
      <c r="D43" s="109" t="s">
        <v>143</v>
      </c>
      <c r="E43" s="108" t="s">
        <v>232</v>
      </c>
    </row>
    <row r="44" spans="4:5" x14ac:dyDescent="0.25">
      <c r="D44" s="109" t="s">
        <v>144</v>
      </c>
      <c r="E44" s="108" t="s">
        <v>233</v>
      </c>
    </row>
    <row r="45" spans="4:5" x14ac:dyDescent="0.25">
      <c r="D45" s="109" t="s">
        <v>145</v>
      </c>
      <c r="E45" s="108" t="s">
        <v>234</v>
      </c>
    </row>
    <row r="46" spans="4:5" x14ac:dyDescent="0.25">
      <c r="D46" s="109" t="s">
        <v>146</v>
      </c>
      <c r="E46" s="108" t="s">
        <v>235</v>
      </c>
    </row>
    <row r="47" spans="4:5" x14ac:dyDescent="0.25">
      <c r="D47" s="109" t="s">
        <v>147</v>
      </c>
      <c r="E47" s="108" t="s">
        <v>236</v>
      </c>
    </row>
    <row r="48" spans="4:5" x14ac:dyDescent="0.25">
      <c r="D48" s="109" t="s">
        <v>148</v>
      </c>
      <c r="E48" s="108" t="s">
        <v>237</v>
      </c>
    </row>
    <row r="49" spans="4:5" x14ac:dyDescent="0.25">
      <c r="D49" s="109" t="s">
        <v>149</v>
      </c>
      <c r="E49" s="108" t="s">
        <v>238</v>
      </c>
    </row>
    <row r="50" spans="4:5" x14ac:dyDescent="0.25">
      <c r="D50" s="109" t="s">
        <v>150</v>
      </c>
      <c r="E50" s="108" t="s">
        <v>239</v>
      </c>
    </row>
    <row r="51" spans="4:5" x14ac:dyDescent="0.25">
      <c r="D51" s="109" t="s">
        <v>151</v>
      </c>
      <c r="E51" s="108" t="s">
        <v>240</v>
      </c>
    </row>
    <row r="52" spans="4:5" x14ac:dyDescent="0.25">
      <c r="D52" s="109" t="s">
        <v>152</v>
      </c>
      <c r="E52" s="108" t="s">
        <v>241</v>
      </c>
    </row>
    <row r="53" spans="4:5" x14ac:dyDescent="0.25">
      <c r="D53" s="109" t="s">
        <v>153</v>
      </c>
      <c r="E53" s="108" t="s">
        <v>242</v>
      </c>
    </row>
    <row r="54" spans="4:5" x14ac:dyDescent="0.25">
      <c r="D54" s="109" t="s">
        <v>154</v>
      </c>
      <c r="E54" s="108" t="s">
        <v>243</v>
      </c>
    </row>
    <row r="55" spans="4:5" x14ac:dyDescent="0.25">
      <c r="D55" s="109" t="s">
        <v>155</v>
      </c>
      <c r="E55" s="108" t="s">
        <v>244</v>
      </c>
    </row>
    <row r="56" spans="4:5" x14ac:dyDescent="0.25">
      <c r="D56" s="109" t="s">
        <v>156</v>
      </c>
      <c r="E56" s="108" t="s">
        <v>245</v>
      </c>
    </row>
    <row r="57" spans="4:5" x14ac:dyDescent="0.25">
      <c r="D57" s="109" t="s">
        <v>157</v>
      </c>
      <c r="E57" s="108" t="s">
        <v>246</v>
      </c>
    </row>
    <row r="58" spans="4:5" x14ac:dyDescent="0.25">
      <c r="D58" s="109" t="s">
        <v>158</v>
      </c>
      <c r="E58" s="108" t="s">
        <v>247</v>
      </c>
    </row>
    <row r="59" spans="4:5" x14ac:dyDescent="0.25">
      <c r="D59" s="109" t="s">
        <v>159</v>
      </c>
      <c r="E59" s="108" t="s">
        <v>248</v>
      </c>
    </row>
    <row r="60" spans="4:5" x14ac:dyDescent="0.25">
      <c r="D60" s="109" t="s">
        <v>160</v>
      </c>
      <c r="E60" s="108" t="s">
        <v>249</v>
      </c>
    </row>
    <row r="61" spans="4:5" x14ac:dyDescent="0.25">
      <c r="D61" s="109" t="s">
        <v>161</v>
      </c>
      <c r="E61" s="108" t="s">
        <v>250</v>
      </c>
    </row>
    <row r="62" spans="4:5" x14ac:dyDescent="0.25">
      <c r="D62" s="109" t="s">
        <v>162</v>
      </c>
      <c r="E62" s="108" t="s">
        <v>251</v>
      </c>
    </row>
    <row r="63" spans="4:5" x14ac:dyDescent="0.25">
      <c r="D63" s="109" t="s">
        <v>163</v>
      </c>
      <c r="E63" s="108" t="s">
        <v>252</v>
      </c>
    </row>
    <row r="64" spans="4:5" x14ac:dyDescent="0.25">
      <c r="D64" s="109" t="s">
        <v>164</v>
      </c>
      <c r="E64" s="108" t="s">
        <v>253</v>
      </c>
    </row>
    <row r="65" spans="4:5" x14ac:dyDescent="0.25">
      <c r="D65" s="109" t="s">
        <v>165</v>
      </c>
      <c r="E65" s="108" t="s">
        <v>254</v>
      </c>
    </row>
    <row r="66" spans="4:5" x14ac:dyDescent="0.25">
      <c r="D66" s="109" t="s">
        <v>166</v>
      </c>
      <c r="E66" s="108" t="s">
        <v>255</v>
      </c>
    </row>
    <row r="67" spans="4:5" x14ac:dyDescent="0.25">
      <c r="D67" s="109" t="s">
        <v>167</v>
      </c>
      <c r="E67" s="108" t="s">
        <v>256</v>
      </c>
    </row>
    <row r="68" spans="4:5" x14ac:dyDescent="0.25">
      <c r="D68" s="109" t="s">
        <v>168</v>
      </c>
      <c r="E68" s="108" t="s">
        <v>257</v>
      </c>
    </row>
    <row r="69" spans="4:5" x14ac:dyDescent="0.25">
      <c r="D69" s="109" t="s">
        <v>169</v>
      </c>
      <c r="E69" s="108" t="s">
        <v>258</v>
      </c>
    </row>
    <row r="70" spans="4:5" x14ac:dyDescent="0.25">
      <c r="D70" s="109" t="s">
        <v>170</v>
      </c>
      <c r="E70" s="108" t="s">
        <v>259</v>
      </c>
    </row>
    <row r="71" spans="4:5" x14ac:dyDescent="0.25">
      <c r="D71" s="109" t="s">
        <v>171</v>
      </c>
      <c r="E71" s="108" t="s">
        <v>260</v>
      </c>
    </row>
    <row r="72" spans="4:5" x14ac:dyDescent="0.25">
      <c r="D72" s="109" t="s">
        <v>172</v>
      </c>
      <c r="E72" s="108" t="s">
        <v>261</v>
      </c>
    </row>
    <row r="73" spans="4:5" x14ac:dyDescent="0.25">
      <c r="D73" s="109" t="s">
        <v>173</v>
      </c>
      <c r="E73" s="108" t="s">
        <v>262</v>
      </c>
    </row>
    <row r="74" spans="4:5" x14ac:dyDescent="0.25">
      <c r="D74" s="109" t="s">
        <v>174</v>
      </c>
      <c r="E74" s="108" t="s">
        <v>263</v>
      </c>
    </row>
    <row r="75" spans="4:5" x14ac:dyDescent="0.25">
      <c r="D75" s="109" t="s">
        <v>175</v>
      </c>
      <c r="E75" s="108" t="s">
        <v>264</v>
      </c>
    </row>
    <row r="76" spans="4:5" x14ac:dyDescent="0.25">
      <c r="D76" s="109" t="s">
        <v>176</v>
      </c>
      <c r="E76" s="108" t="s">
        <v>265</v>
      </c>
    </row>
    <row r="77" spans="4:5" x14ac:dyDescent="0.25">
      <c r="D77" s="109" t="s">
        <v>177</v>
      </c>
      <c r="E77" s="108" t="s">
        <v>266</v>
      </c>
    </row>
    <row r="78" spans="4:5" x14ac:dyDescent="0.25">
      <c r="D78" s="109" t="s">
        <v>178</v>
      </c>
      <c r="E78" s="108" t="s">
        <v>267</v>
      </c>
    </row>
    <row r="79" spans="4:5" x14ac:dyDescent="0.25">
      <c r="D79" s="109" t="s">
        <v>179</v>
      </c>
      <c r="E79" s="108" t="s">
        <v>268</v>
      </c>
    </row>
    <row r="80" spans="4:5" x14ac:dyDescent="0.25">
      <c r="D80" s="109" t="s">
        <v>180</v>
      </c>
      <c r="E80" s="108" t="s">
        <v>269</v>
      </c>
    </row>
    <row r="81" spans="4:5" x14ac:dyDescent="0.25">
      <c r="D81" s="109" t="s">
        <v>181</v>
      </c>
      <c r="E81" s="108" t="s">
        <v>270</v>
      </c>
    </row>
    <row r="82" spans="4:5" x14ac:dyDescent="0.25">
      <c r="D82" s="109" t="s">
        <v>182</v>
      </c>
      <c r="E82" s="108" t="s">
        <v>271</v>
      </c>
    </row>
    <row r="83" spans="4:5" x14ac:dyDescent="0.25">
      <c r="D83" s="109" t="s">
        <v>183</v>
      </c>
      <c r="E83" s="108" t="s">
        <v>272</v>
      </c>
    </row>
    <row r="84" spans="4:5" x14ac:dyDescent="0.25">
      <c r="D84" s="109" t="s">
        <v>184</v>
      </c>
      <c r="E84" s="108" t="s">
        <v>273</v>
      </c>
    </row>
    <row r="85" spans="4:5" x14ac:dyDescent="0.25">
      <c r="D85" s="109" t="s">
        <v>185</v>
      </c>
      <c r="E85" s="108" t="s">
        <v>274</v>
      </c>
    </row>
    <row r="86" spans="4:5" x14ac:dyDescent="0.25">
      <c r="D86" s="109" t="s">
        <v>186</v>
      </c>
      <c r="E86" s="108" t="s">
        <v>275</v>
      </c>
    </row>
    <row r="87" spans="4:5" x14ac:dyDescent="0.25">
      <c r="D87" s="109" t="s">
        <v>187</v>
      </c>
      <c r="E87" s="108" t="s">
        <v>276</v>
      </c>
    </row>
    <row r="88" spans="4:5" x14ac:dyDescent="0.25">
      <c r="E88" s="108" t="s">
        <v>277</v>
      </c>
    </row>
    <row r="89" spans="4:5" x14ac:dyDescent="0.25">
      <c r="E89" s="108" t="s">
        <v>278</v>
      </c>
    </row>
    <row r="90" spans="4:5" x14ac:dyDescent="0.25">
      <c r="E90" s="108" t="s">
        <v>279</v>
      </c>
    </row>
    <row r="91" spans="4:5" x14ac:dyDescent="0.25">
      <c r="E91" s="108" t="s">
        <v>280</v>
      </c>
    </row>
    <row r="92" spans="4:5" x14ac:dyDescent="0.25">
      <c r="E92" s="108" t="s">
        <v>281</v>
      </c>
    </row>
    <row r="93" spans="4:5" x14ac:dyDescent="0.25">
      <c r="E93" s="108" t="s">
        <v>282</v>
      </c>
    </row>
    <row r="94" spans="4:5" x14ac:dyDescent="0.25">
      <c r="E94" s="108" t="s">
        <v>283</v>
      </c>
    </row>
    <row r="95" spans="4:5" x14ac:dyDescent="0.25">
      <c r="E95" s="108" t="s">
        <v>284</v>
      </c>
    </row>
    <row r="96" spans="4:5" x14ac:dyDescent="0.25">
      <c r="E96" s="108" t="s">
        <v>285</v>
      </c>
    </row>
    <row r="97" spans="5:5" x14ac:dyDescent="0.25">
      <c r="E97" s="108" t="s">
        <v>286</v>
      </c>
    </row>
    <row r="98" spans="5:5" x14ac:dyDescent="0.25">
      <c r="E98" s="108" t="s">
        <v>287</v>
      </c>
    </row>
    <row r="99" spans="5:5" x14ac:dyDescent="0.25">
      <c r="E99" s="108" t="s">
        <v>288</v>
      </c>
    </row>
    <row r="100" spans="5:5" x14ac:dyDescent="0.25">
      <c r="E100" s="108" t="s">
        <v>289</v>
      </c>
    </row>
    <row r="101" spans="5:5" x14ac:dyDescent="0.25">
      <c r="E101" s="108" t="s">
        <v>290</v>
      </c>
    </row>
    <row r="102" spans="5:5" x14ac:dyDescent="0.25">
      <c r="E102" s="108" t="s">
        <v>291</v>
      </c>
    </row>
    <row r="103" spans="5:5" x14ac:dyDescent="0.25">
      <c r="E103" s="108" t="s">
        <v>292</v>
      </c>
    </row>
    <row r="104" spans="5:5" x14ac:dyDescent="0.25">
      <c r="E104" s="108" t="s">
        <v>293</v>
      </c>
    </row>
    <row r="105" spans="5:5" x14ac:dyDescent="0.25">
      <c r="E105" s="108" t="s">
        <v>294</v>
      </c>
    </row>
    <row r="106" spans="5:5" x14ac:dyDescent="0.25">
      <c r="E106" s="108" t="s">
        <v>295</v>
      </c>
    </row>
    <row r="107" spans="5:5" x14ac:dyDescent="0.25">
      <c r="E107" s="108" t="s">
        <v>296</v>
      </c>
    </row>
    <row r="108" spans="5:5" x14ac:dyDescent="0.25">
      <c r="E108" s="108" t="s">
        <v>297</v>
      </c>
    </row>
    <row r="109" spans="5:5" x14ac:dyDescent="0.25">
      <c r="E109" s="108" t="s">
        <v>298</v>
      </c>
    </row>
    <row r="110" spans="5:5" x14ac:dyDescent="0.25">
      <c r="E110" s="108" t="s">
        <v>299</v>
      </c>
    </row>
    <row r="111" spans="5:5" x14ac:dyDescent="0.25">
      <c r="E111" s="108" t="s">
        <v>300</v>
      </c>
    </row>
    <row r="112" spans="5:5" x14ac:dyDescent="0.25">
      <c r="E112" s="108" t="s">
        <v>301</v>
      </c>
    </row>
    <row r="113" spans="5:5" x14ac:dyDescent="0.25">
      <c r="E113" s="108" t="s">
        <v>302</v>
      </c>
    </row>
    <row r="114" spans="5:5" x14ac:dyDescent="0.25">
      <c r="E114" s="108" t="s">
        <v>303</v>
      </c>
    </row>
    <row r="115" spans="5:5" x14ac:dyDescent="0.25">
      <c r="E115" s="108" t="s">
        <v>304</v>
      </c>
    </row>
    <row r="116" spans="5:5" x14ac:dyDescent="0.25">
      <c r="E116" s="108" t="s">
        <v>305</v>
      </c>
    </row>
    <row r="117" spans="5:5" x14ac:dyDescent="0.25">
      <c r="E117" s="108" t="s">
        <v>306</v>
      </c>
    </row>
    <row r="118" spans="5:5" x14ac:dyDescent="0.25">
      <c r="E118" s="108" t="s">
        <v>307</v>
      </c>
    </row>
    <row r="119" spans="5:5" x14ac:dyDescent="0.25">
      <c r="E119" s="108" t="s">
        <v>308</v>
      </c>
    </row>
    <row r="120" spans="5:5" x14ac:dyDescent="0.25">
      <c r="E120" s="108" t="s">
        <v>309</v>
      </c>
    </row>
    <row r="121" spans="5:5" x14ac:dyDescent="0.25">
      <c r="E121" s="108" t="s">
        <v>310</v>
      </c>
    </row>
    <row r="122" spans="5:5" x14ac:dyDescent="0.25">
      <c r="E122" s="108" t="s">
        <v>311</v>
      </c>
    </row>
    <row r="123" spans="5:5" x14ac:dyDescent="0.25">
      <c r="E123" s="108" t="s">
        <v>312</v>
      </c>
    </row>
    <row r="124" spans="5:5" x14ac:dyDescent="0.25">
      <c r="E124" s="108" t="s">
        <v>313</v>
      </c>
    </row>
    <row r="125" spans="5:5" x14ac:dyDescent="0.25">
      <c r="E125" s="108" t="s">
        <v>314</v>
      </c>
    </row>
    <row r="126" spans="5:5" x14ac:dyDescent="0.25">
      <c r="E126" s="108" t="s">
        <v>315</v>
      </c>
    </row>
    <row r="127" spans="5:5" x14ac:dyDescent="0.25">
      <c r="E127" s="108" t="s">
        <v>316</v>
      </c>
    </row>
    <row r="128" spans="5:5" x14ac:dyDescent="0.25">
      <c r="E128" s="108" t="s">
        <v>317</v>
      </c>
    </row>
    <row r="129" spans="5:5" x14ac:dyDescent="0.25">
      <c r="E129" s="108" t="s">
        <v>318</v>
      </c>
    </row>
    <row r="130" spans="5:5" x14ac:dyDescent="0.25">
      <c r="E130" s="108" t="s">
        <v>319</v>
      </c>
    </row>
    <row r="131" spans="5:5" x14ac:dyDescent="0.25">
      <c r="E131" s="108" t="s">
        <v>320</v>
      </c>
    </row>
    <row r="132" spans="5:5" x14ac:dyDescent="0.25">
      <c r="E132" s="108" t="s">
        <v>321</v>
      </c>
    </row>
    <row r="133" spans="5:5" x14ac:dyDescent="0.25">
      <c r="E133" s="108" t="s">
        <v>322</v>
      </c>
    </row>
    <row r="134" spans="5:5" x14ac:dyDescent="0.25">
      <c r="E134" s="108" t="s">
        <v>323</v>
      </c>
    </row>
    <row r="135" spans="5:5" x14ac:dyDescent="0.25">
      <c r="E135" s="108" t="s">
        <v>324</v>
      </c>
    </row>
    <row r="136" spans="5:5" x14ac:dyDescent="0.25">
      <c r="E136" s="108" t="s">
        <v>325</v>
      </c>
    </row>
    <row r="137" spans="5:5" x14ac:dyDescent="0.25">
      <c r="E137" s="108" t="s">
        <v>326</v>
      </c>
    </row>
    <row r="138" spans="5:5" x14ac:dyDescent="0.25">
      <c r="E138" s="108" t="s">
        <v>327</v>
      </c>
    </row>
    <row r="139" spans="5:5" x14ac:dyDescent="0.25">
      <c r="E139" s="108" t="s">
        <v>328</v>
      </c>
    </row>
    <row r="140" spans="5:5" x14ac:dyDescent="0.25">
      <c r="E140" s="108" t="s">
        <v>329</v>
      </c>
    </row>
    <row r="141" spans="5:5" x14ac:dyDescent="0.25">
      <c r="E141" s="108" t="s">
        <v>330</v>
      </c>
    </row>
    <row r="142" spans="5:5" x14ac:dyDescent="0.25">
      <c r="E142" s="108" t="s">
        <v>331</v>
      </c>
    </row>
    <row r="143" spans="5:5" x14ac:dyDescent="0.25">
      <c r="E143" s="108" t="s">
        <v>332</v>
      </c>
    </row>
    <row r="144" spans="5:5" x14ac:dyDescent="0.25">
      <c r="E144" s="108" t="s">
        <v>333</v>
      </c>
    </row>
    <row r="145" spans="5:5" x14ac:dyDescent="0.25">
      <c r="E145" s="108" t="s">
        <v>334</v>
      </c>
    </row>
    <row r="146" spans="5:5" x14ac:dyDescent="0.25">
      <c r="E146" s="108" t="s">
        <v>335</v>
      </c>
    </row>
    <row r="147" spans="5:5" x14ac:dyDescent="0.25">
      <c r="E147" s="108" t="s">
        <v>336</v>
      </c>
    </row>
    <row r="148" spans="5:5" x14ac:dyDescent="0.25">
      <c r="E148" s="108" t="s">
        <v>337</v>
      </c>
    </row>
    <row r="149" spans="5:5" x14ac:dyDescent="0.25">
      <c r="E149" s="108" t="s">
        <v>338</v>
      </c>
    </row>
    <row r="150" spans="5:5" x14ac:dyDescent="0.25">
      <c r="E150" s="108" t="s">
        <v>339</v>
      </c>
    </row>
    <row r="151" spans="5:5" x14ac:dyDescent="0.25">
      <c r="E151" s="108" t="s">
        <v>340</v>
      </c>
    </row>
    <row r="152" spans="5:5" x14ac:dyDescent="0.25">
      <c r="E152" s="108" t="s">
        <v>341</v>
      </c>
    </row>
    <row r="153" spans="5:5" x14ac:dyDescent="0.25">
      <c r="E153" s="108" t="s">
        <v>342</v>
      </c>
    </row>
    <row r="154" spans="5:5" x14ac:dyDescent="0.25">
      <c r="E154" s="108" t="s">
        <v>343</v>
      </c>
    </row>
    <row r="155" spans="5:5" x14ac:dyDescent="0.25">
      <c r="E155" s="108" t="s">
        <v>344</v>
      </c>
    </row>
    <row r="156" spans="5:5" x14ac:dyDescent="0.25">
      <c r="E156" s="108" t="s">
        <v>345</v>
      </c>
    </row>
    <row r="157" spans="5:5" x14ac:dyDescent="0.25">
      <c r="E157" s="108" t="s">
        <v>346</v>
      </c>
    </row>
    <row r="158" spans="5:5" x14ac:dyDescent="0.25">
      <c r="E158" s="108" t="s">
        <v>347</v>
      </c>
    </row>
    <row r="159" spans="5:5" x14ac:dyDescent="0.25">
      <c r="E159" s="108" t="s">
        <v>348</v>
      </c>
    </row>
    <row r="160" spans="5:5" x14ac:dyDescent="0.25">
      <c r="E160" s="108" t="s">
        <v>349</v>
      </c>
    </row>
    <row r="161" spans="5:5" x14ac:dyDescent="0.25">
      <c r="E161" s="108" t="s">
        <v>350</v>
      </c>
    </row>
    <row r="162" spans="5:5" x14ac:dyDescent="0.25">
      <c r="E162" s="108" t="s">
        <v>351</v>
      </c>
    </row>
    <row r="163" spans="5:5" x14ac:dyDescent="0.25">
      <c r="E163" s="108" t="s">
        <v>352</v>
      </c>
    </row>
    <row r="164" spans="5:5" x14ac:dyDescent="0.25">
      <c r="E164" s="108" t="s">
        <v>353</v>
      </c>
    </row>
    <row r="165" spans="5:5" x14ac:dyDescent="0.25">
      <c r="E165" s="108" t="s">
        <v>354</v>
      </c>
    </row>
    <row r="166" spans="5:5" x14ac:dyDescent="0.25">
      <c r="E166" s="108" t="s">
        <v>355</v>
      </c>
    </row>
    <row r="167" spans="5:5" x14ac:dyDescent="0.25">
      <c r="E167" s="108" t="s">
        <v>356</v>
      </c>
    </row>
    <row r="168" spans="5:5" x14ac:dyDescent="0.25">
      <c r="E168" s="108" t="s">
        <v>357</v>
      </c>
    </row>
    <row r="169" spans="5:5" x14ac:dyDescent="0.25">
      <c r="E169" s="108" t="s">
        <v>358</v>
      </c>
    </row>
    <row r="170" spans="5:5" x14ac:dyDescent="0.25">
      <c r="E170" s="108" t="s">
        <v>359</v>
      </c>
    </row>
    <row r="171" spans="5:5" x14ac:dyDescent="0.25">
      <c r="E171" s="108" t="s">
        <v>360</v>
      </c>
    </row>
    <row r="172" spans="5:5" x14ac:dyDescent="0.25">
      <c r="E172" s="108" t="s">
        <v>361</v>
      </c>
    </row>
    <row r="173" spans="5:5" x14ac:dyDescent="0.25">
      <c r="E173" s="108" t="s">
        <v>362</v>
      </c>
    </row>
    <row r="174" spans="5:5" x14ac:dyDescent="0.25">
      <c r="E174" s="108" t="s">
        <v>363</v>
      </c>
    </row>
    <row r="175" spans="5:5" x14ac:dyDescent="0.25">
      <c r="E175" s="108" t="s">
        <v>364</v>
      </c>
    </row>
    <row r="176" spans="5:5" x14ac:dyDescent="0.25">
      <c r="E176" s="108" t="s">
        <v>365</v>
      </c>
    </row>
    <row r="177" spans="5:5" x14ac:dyDescent="0.25">
      <c r="E177" s="108" t="s">
        <v>366</v>
      </c>
    </row>
    <row r="178" spans="5:5" x14ac:dyDescent="0.25">
      <c r="E178" s="108" t="s">
        <v>367</v>
      </c>
    </row>
    <row r="179" spans="5:5" x14ac:dyDescent="0.25">
      <c r="E179" s="108" t="s">
        <v>368</v>
      </c>
    </row>
    <row r="180" spans="5:5" x14ac:dyDescent="0.25">
      <c r="E180" s="108" t="s">
        <v>369</v>
      </c>
    </row>
    <row r="181" spans="5:5" x14ac:dyDescent="0.25">
      <c r="E181" s="108" t="s">
        <v>370</v>
      </c>
    </row>
    <row r="182" spans="5:5" x14ac:dyDescent="0.25">
      <c r="E182" s="108" t="s">
        <v>371</v>
      </c>
    </row>
    <row r="183" spans="5:5" x14ac:dyDescent="0.25">
      <c r="E183" s="108" t="s">
        <v>372</v>
      </c>
    </row>
    <row r="184" spans="5:5" x14ac:dyDescent="0.25">
      <c r="E184" s="108" t="s">
        <v>373</v>
      </c>
    </row>
    <row r="185" spans="5:5" x14ac:dyDescent="0.25">
      <c r="E185" s="108" t="s">
        <v>374</v>
      </c>
    </row>
    <row r="186" spans="5:5" x14ac:dyDescent="0.25">
      <c r="E186" s="108" t="s">
        <v>375</v>
      </c>
    </row>
    <row r="187" spans="5:5" x14ac:dyDescent="0.25">
      <c r="E187" s="108" t="s">
        <v>376</v>
      </c>
    </row>
    <row r="188" spans="5:5" x14ac:dyDescent="0.25">
      <c r="E188" s="108" t="s">
        <v>377</v>
      </c>
    </row>
    <row r="189" spans="5:5" x14ac:dyDescent="0.25">
      <c r="E189" s="108" t="s">
        <v>378</v>
      </c>
    </row>
    <row r="190" spans="5:5" x14ac:dyDescent="0.25">
      <c r="E190" s="108" t="s">
        <v>379</v>
      </c>
    </row>
    <row r="191" spans="5:5" x14ac:dyDescent="0.25">
      <c r="E191" s="108" t="s">
        <v>380</v>
      </c>
    </row>
    <row r="192" spans="5:5" x14ac:dyDescent="0.25">
      <c r="E192" s="108" t="s">
        <v>381</v>
      </c>
    </row>
    <row r="193" spans="5:5" x14ac:dyDescent="0.25">
      <c r="E193" s="108" t="s">
        <v>382</v>
      </c>
    </row>
    <row r="194" spans="5:5" x14ac:dyDescent="0.25">
      <c r="E194" s="108" t="s">
        <v>383</v>
      </c>
    </row>
    <row r="195" spans="5:5" x14ac:dyDescent="0.25">
      <c r="E195" s="108" t="s">
        <v>384</v>
      </c>
    </row>
    <row r="196" spans="5:5" x14ac:dyDescent="0.25">
      <c r="E196" s="108" t="s">
        <v>385</v>
      </c>
    </row>
    <row r="197" spans="5:5" x14ac:dyDescent="0.25">
      <c r="E197" s="108" t="s">
        <v>386</v>
      </c>
    </row>
    <row r="198" spans="5:5" x14ac:dyDescent="0.25">
      <c r="E198" s="108" t="s">
        <v>387</v>
      </c>
    </row>
    <row r="199" spans="5:5" x14ac:dyDescent="0.25">
      <c r="E199" s="108" t="s">
        <v>388</v>
      </c>
    </row>
    <row r="200" spans="5:5" x14ac:dyDescent="0.25">
      <c r="E200" s="108" t="s">
        <v>389</v>
      </c>
    </row>
    <row r="201" spans="5:5" x14ac:dyDescent="0.25">
      <c r="E201" s="108" t="s">
        <v>390</v>
      </c>
    </row>
    <row r="202" spans="5:5" x14ac:dyDescent="0.25">
      <c r="E202" s="108" t="s">
        <v>391</v>
      </c>
    </row>
    <row r="203" spans="5:5" x14ac:dyDescent="0.25">
      <c r="E203" s="108" t="s">
        <v>392</v>
      </c>
    </row>
    <row r="204" spans="5:5" x14ac:dyDescent="0.25">
      <c r="E204" s="108" t="s">
        <v>393</v>
      </c>
    </row>
    <row r="205" spans="5:5" x14ac:dyDescent="0.25">
      <c r="E205" s="108" t="s">
        <v>394</v>
      </c>
    </row>
    <row r="206" spans="5:5" x14ac:dyDescent="0.25">
      <c r="E206" s="108" t="s">
        <v>395</v>
      </c>
    </row>
    <row r="207" spans="5:5" x14ac:dyDescent="0.25">
      <c r="E207" s="108" t="s">
        <v>396</v>
      </c>
    </row>
    <row r="208" spans="5:5" x14ac:dyDescent="0.25">
      <c r="E208" s="108" t="s">
        <v>397</v>
      </c>
    </row>
    <row r="209" spans="5:5" x14ac:dyDescent="0.25">
      <c r="E209" s="108" t="s">
        <v>398</v>
      </c>
    </row>
    <row r="210" spans="5:5" x14ac:dyDescent="0.25">
      <c r="E210" s="108" t="s">
        <v>399</v>
      </c>
    </row>
    <row r="211" spans="5:5" x14ac:dyDescent="0.25">
      <c r="E211" s="108" t="s">
        <v>400</v>
      </c>
    </row>
    <row r="212" spans="5:5" x14ac:dyDescent="0.25">
      <c r="E212" s="108" t="s">
        <v>401</v>
      </c>
    </row>
    <row r="213" spans="5:5" x14ac:dyDescent="0.25">
      <c r="E213" s="108" t="s">
        <v>402</v>
      </c>
    </row>
    <row r="214" spans="5:5" x14ac:dyDescent="0.25">
      <c r="E214" s="108" t="s">
        <v>403</v>
      </c>
    </row>
    <row r="215" spans="5:5" x14ac:dyDescent="0.25">
      <c r="E215" s="108" t="s">
        <v>404</v>
      </c>
    </row>
    <row r="216" spans="5:5" x14ac:dyDescent="0.25">
      <c r="E216" s="108" t="s">
        <v>405</v>
      </c>
    </row>
    <row r="217" spans="5:5" x14ac:dyDescent="0.25">
      <c r="E217" s="108" t="s">
        <v>406</v>
      </c>
    </row>
    <row r="218" spans="5:5" x14ac:dyDescent="0.25">
      <c r="E218" s="108" t="s">
        <v>407</v>
      </c>
    </row>
    <row r="219" spans="5:5" x14ac:dyDescent="0.25">
      <c r="E219" s="108" t="s">
        <v>408</v>
      </c>
    </row>
    <row r="220" spans="5:5" x14ac:dyDescent="0.25">
      <c r="E220" s="108" t="s">
        <v>409</v>
      </c>
    </row>
    <row r="221" spans="5:5" x14ac:dyDescent="0.25">
      <c r="E221" s="108" t="s">
        <v>410</v>
      </c>
    </row>
    <row r="222" spans="5:5" x14ac:dyDescent="0.25">
      <c r="E222" s="108" t="s">
        <v>411</v>
      </c>
    </row>
    <row r="223" spans="5:5" x14ac:dyDescent="0.25">
      <c r="E223" s="108" t="s">
        <v>412</v>
      </c>
    </row>
    <row r="224" spans="5:5" x14ac:dyDescent="0.25">
      <c r="E224" s="108" t="s">
        <v>413</v>
      </c>
    </row>
    <row r="225" spans="5:5" x14ac:dyDescent="0.25">
      <c r="E225" s="108" t="s">
        <v>414</v>
      </c>
    </row>
    <row r="226" spans="5:5" x14ac:dyDescent="0.25">
      <c r="E226" s="108" t="s">
        <v>415</v>
      </c>
    </row>
    <row r="227" spans="5:5" x14ac:dyDescent="0.25">
      <c r="E227" s="108" t="s">
        <v>416</v>
      </c>
    </row>
    <row r="228" spans="5:5" x14ac:dyDescent="0.25">
      <c r="E228" s="108" t="s">
        <v>417</v>
      </c>
    </row>
    <row r="229" spans="5:5" x14ac:dyDescent="0.25">
      <c r="E229" s="108" t="s">
        <v>418</v>
      </c>
    </row>
    <row r="230" spans="5:5" x14ac:dyDescent="0.25">
      <c r="E230" s="108" t="s">
        <v>419</v>
      </c>
    </row>
    <row r="231" spans="5:5" x14ac:dyDescent="0.25">
      <c r="E231" s="108" t="s">
        <v>420</v>
      </c>
    </row>
    <row r="232" spans="5:5" x14ac:dyDescent="0.25">
      <c r="E232" s="108" t="s">
        <v>421</v>
      </c>
    </row>
    <row r="233" spans="5:5" x14ac:dyDescent="0.25">
      <c r="E233" s="108" t="s">
        <v>422</v>
      </c>
    </row>
    <row r="234" spans="5:5" x14ac:dyDescent="0.25">
      <c r="E234" s="108" t="s">
        <v>423</v>
      </c>
    </row>
    <row r="235" spans="5:5" x14ac:dyDescent="0.25">
      <c r="E235" s="108" t="s">
        <v>424</v>
      </c>
    </row>
    <row r="236" spans="5:5" x14ac:dyDescent="0.25">
      <c r="E236" s="108" t="s">
        <v>425</v>
      </c>
    </row>
    <row r="237" spans="5:5" x14ac:dyDescent="0.25">
      <c r="E237" s="108" t="s">
        <v>426</v>
      </c>
    </row>
    <row r="238" spans="5:5" x14ac:dyDescent="0.25">
      <c r="E238" s="108" t="s">
        <v>427</v>
      </c>
    </row>
    <row r="239" spans="5:5" x14ac:dyDescent="0.25">
      <c r="E239" s="108" t="s">
        <v>428</v>
      </c>
    </row>
    <row r="240" spans="5:5" x14ac:dyDescent="0.25">
      <c r="E240" s="108" t="s">
        <v>429</v>
      </c>
    </row>
    <row r="241" spans="5:5" x14ac:dyDescent="0.25">
      <c r="E241" s="108" t="s">
        <v>430</v>
      </c>
    </row>
    <row r="242" spans="5:5" x14ac:dyDescent="0.25">
      <c r="E242" s="108" t="s">
        <v>431</v>
      </c>
    </row>
    <row r="243" spans="5:5" x14ac:dyDescent="0.25">
      <c r="E243" s="108" t="s">
        <v>432</v>
      </c>
    </row>
    <row r="244" spans="5:5" x14ac:dyDescent="0.25">
      <c r="E244" s="108" t="s">
        <v>433</v>
      </c>
    </row>
    <row r="245" spans="5:5" x14ac:dyDescent="0.25">
      <c r="E245" s="108" t="s">
        <v>434</v>
      </c>
    </row>
    <row r="246" spans="5:5" x14ac:dyDescent="0.25">
      <c r="E246" s="108" t="s">
        <v>435</v>
      </c>
    </row>
    <row r="247" spans="5:5" x14ac:dyDescent="0.25">
      <c r="E247" s="108" t="s">
        <v>436</v>
      </c>
    </row>
    <row r="248" spans="5:5" x14ac:dyDescent="0.25">
      <c r="E248" s="108" t="s">
        <v>437</v>
      </c>
    </row>
    <row r="249" spans="5:5" x14ac:dyDescent="0.25">
      <c r="E249" s="108" t="s">
        <v>438</v>
      </c>
    </row>
    <row r="250" spans="5:5" x14ac:dyDescent="0.25">
      <c r="E250" s="108" t="s">
        <v>439</v>
      </c>
    </row>
    <row r="251" spans="5:5" x14ac:dyDescent="0.25">
      <c r="E251" s="108" t="s">
        <v>440</v>
      </c>
    </row>
    <row r="252" spans="5:5" x14ac:dyDescent="0.25">
      <c r="E252" s="108" t="s">
        <v>441</v>
      </c>
    </row>
    <row r="253" spans="5:5" x14ac:dyDescent="0.25">
      <c r="E253" s="108" t="s">
        <v>442</v>
      </c>
    </row>
    <row r="254" spans="5:5" x14ac:dyDescent="0.25">
      <c r="E254" s="108" t="s">
        <v>443</v>
      </c>
    </row>
    <row r="255" spans="5:5" x14ac:dyDescent="0.25">
      <c r="E255" s="108" t="s">
        <v>444</v>
      </c>
    </row>
    <row r="256" spans="5:5" x14ac:dyDescent="0.25">
      <c r="E256" s="108" t="s">
        <v>445</v>
      </c>
    </row>
    <row r="257" spans="5:5" x14ac:dyDescent="0.25">
      <c r="E257" s="108" t="s">
        <v>446</v>
      </c>
    </row>
    <row r="258" spans="5:5" x14ac:dyDescent="0.25">
      <c r="E258" s="108" t="s">
        <v>447</v>
      </c>
    </row>
    <row r="259" spans="5:5" x14ac:dyDescent="0.25">
      <c r="E259" s="108" t="s">
        <v>448</v>
      </c>
    </row>
    <row r="260" spans="5:5" x14ac:dyDescent="0.25">
      <c r="E260" s="108" t="s">
        <v>449</v>
      </c>
    </row>
    <row r="261" spans="5:5" x14ac:dyDescent="0.25">
      <c r="E261" s="108" t="s">
        <v>450</v>
      </c>
    </row>
    <row r="262" spans="5:5" x14ac:dyDescent="0.25">
      <c r="E262" s="108" t="s">
        <v>451</v>
      </c>
    </row>
    <row r="263" spans="5:5" x14ac:dyDescent="0.25">
      <c r="E263" s="108" t="s">
        <v>452</v>
      </c>
    </row>
    <row r="264" spans="5:5" x14ac:dyDescent="0.25">
      <c r="E264" s="108" t="s">
        <v>453</v>
      </c>
    </row>
    <row r="265" spans="5:5" x14ac:dyDescent="0.25">
      <c r="E265" s="108" t="s">
        <v>454</v>
      </c>
    </row>
    <row r="266" spans="5:5" x14ac:dyDescent="0.25">
      <c r="E266" s="108" t="s">
        <v>455</v>
      </c>
    </row>
    <row r="267" spans="5:5" x14ac:dyDescent="0.25">
      <c r="E267" s="108" t="s">
        <v>456</v>
      </c>
    </row>
    <row r="268" spans="5:5" x14ac:dyDescent="0.25">
      <c r="E268" s="108" t="s">
        <v>457</v>
      </c>
    </row>
    <row r="269" spans="5:5" x14ac:dyDescent="0.25">
      <c r="E269" s="108" t="s">
        <v>458</v>
      </c>
    </row>
    <row r="270" spans="5:5" x14ac:dyDescent="0.25">
      <c r="E270" s="108" t="s">
        <v>459</v>
      </c>
    </row>
    <row r="271" spans="5:5" x14ac:dyDescent="0.25">
      <c r="E271" s="108" t="s">
        <v>460</v>
      </c>
    </row>
    <row r="272" spans="5:5" x14ac:dyDescent="0.25">
      <c r="E272" s="108" t="s">
        <v>461</v>
      </c>
    </row>
    <row r="273" spans="5:5" x14ac:dyDescent="0.25">
      <c r="E273" s="108" t="s">
        <v>462</v>
      </c>
    </row>
    <row r="274" spans="5:5" x14ac:dyDescent="0.25">
      <c r="E274" s="108" t="s">
        <v>463</v>
      </c>
    </row>
    <row r="275" spans="5:5" x14ac:dyDescent="0.25">
      <c r="E275" s="108" t="s">
        <v>464</v>
      </c>
    </row>
    <row r="276" spans="5:5" x14ac:dyDescent="0.25">
      <c r="E276" s="108" t="s">
        <v>465</v>
      </c>
    </row>
    <row r="277" spans="5:5" x14ac:dyDescent="0.25">
      <c r="E277" s="108" t="s">
        <v>466</v>
      </c>
    </row>
    <row r="278" spans="5:5" x14ac:dyDescent="0.25">
      <c r="E278" s="108" t="s">
        <v>467</v>
      </c>
    </row>
    <row r="279" spans="5:5" x14ac:dyDescent="0.25">
      <c r="E279" s="108" t="s">
        <v>468</v>
      </c>
    </row>
    <row r="280" spans="5:5" x14ac:dyDescent="0.25">
      <c r="E280" s="108" t="s">
        <v>469</v>
      </c>
    </row>
    <row r="281" spans="5:5" x14ac:dyDescent="0.25">
      <c r="E281" s="108" t="s">
        <v>470</v>
      </c>
    </row>
    <row r="282" spans="5:5" x14ac:dyDescent="0.25">
      <c r="E282" s="108" t="s">
        <v>471</v>
      </c>
    </row>
    <row r="283" spans="5:5" x14ac:dyDescent="0.25">
      <c r="E283" s="108" t="s">
        <v>472</v>
      </c>
    </row>
    <row r="284" spans="5:5" x14ac:dyDescent="0.25">
      <c r="E284" s="108" t="s">
        <v>473</v>
      </c>
    </row>
    <row r="285" spans="5:5" x14ac:dyDescent="0.25">
      <c r="E285" s="108" t="s">
        <v>474</v>
      </c>
    </row>
    <row r="286" spans="5:5" x14ac:dyDescent="0.25">
      <c r="E286" s="108" t="s">
        <v>475</v>
      </c>
    </row>
    <row r="287" spans="5:5" x14ac:dyDescent="0.25">
      <c r="E287" s="108" t="s">
        <v>476</v>
      </c>
    </row>
    <row r="288" spans="5:5" x14ac:dyDescent="0.25">
      <c r="E288" s="108" t="s">
        <v>477</v>
      </c>
    </row>
    <row r="289" spans="5:5" x14ac:dyDescent="0.25">
      <c r="E289" s="108" t="s">
        <v>478</v>
      </c>
    </row>
    <row r="290" spans="5:5" x14ac:dyDescent="0.25">
      <c r="E290" s="108" t="s">
        <v>479</v>
      </c>
    </row>
    <row r="291" spans="5:5" x14ac:dyDescent="0.25">
      <c r="E291" s="108" t="s">
        <v>480</v>
      </c>
    </row>
    <row r="292" spans="5:5" x14ac:dyDescent="0.25">
      <c r="E292" s="108" t="s">
        <v>481</v>
      </c>
    </row>
    <row r="293" spans="5:5" x14ac:dyDescent="0.25">
      <c r="E293" s="108" t="s">
        <v>482</v>
      </c>
    </row>
    <row r="294" spans="5:5" x14ac:dyDescent="0.25">
      <c r="E294" s="108" t="s">
        <v>483</v>
      </c>
    </row>
    <row r="295" spans="5:5" x14ac:dyDescent="0.25">
      <c r="E295" s="108" t="s">
        <v>484</v>
      </c>
    </row>
    <row r="296" spans="5:5" x14ac:dyDescent="0.25">
      <c r="E296" s="108" t="s">
        <v>485</v>
      </c>
    </row>
    <row r="297" spans="5:5" x14ac:dyDescent="0.25">
      <c r="E297" s="108" t="s">
        <v>486</v>
      </c>
    </row>
    <row r="298" spans="5:5" x14ac:dyDescent="0.25">
      <c r="E298" s="108" t="s">
        <v>487</v>
      </c>
    </row>
    <row r="299" spans="5:5" x14ac:dyDescent="0.25">
      <c r="E299" s="108" t="s">
        <v>488</v>
      </c>
    </row>
    <row r="300" spans="5:5" x14ac:dyDescent="0.25">
      <c r="E300" s="108" t="s">
        <v>489</v>
      </c>
    </row>
    <row r="301" spans="5:5" x14ac:dyDescent="0.25">
      <c r="E301" s="108" t="s">
        <v>490</v>
      </c>
    </row>
    <row r="302" spans="5:5" x14ac:dyDescent="0.25">
      <c r="E302" s="108" t="s">
        <v>491</v>
      </c>
    </row>
    <row r="303" spans="5:5" x14ac:dyDescent="0.25">
      <c r="E303" s="108" t="s">
        <v>492</v>
      </c>
    </row>
    <row r="304" spans="5:5" x14ac:dyDescent="0.25">
      <c r="E304" s="108" t="s">
        <v>493</v>
      </c>
    </row>
    <row r="305" spans="5:5" x14ac:dyDescent="0.25">
      <c r="E305" s="108" t="s">
        <v>494</v>
      </c>
    </row>
    <row r="306" spans="5:5" x14ac:dyDescent="0.25">
      <c r="E306" s="108" t="s">
        <v>495</v>
      </c>
    </row>
    <row r="307" spans="5:5" x14ac:dyDescent="0.25">
      <c r="E307" s="108" t="s">
        <v>496</v>
      </c>
    </row>
    <row r="308" spans="5:5" x14ac:dyDescent="0.25">
      <c r="E308" s="108" t="s">
        <v>497</v>
      </c>
    </row>
    <row r="309" spans="5:5" x14ac:dyDescent="0.25">
      <c r="E309" s="108" t="s">
        <v>498</v>
      </c>
    </row>
    <row r="310" spans="5:5" x14ac:dyDescent="0.25">
      <c r="E310" s="108" t="s">
        <v>499</v>
      </c>
    </row>
    <row r="311" spans="5:5" x14ac:dyDescent="0.25">
      <c r="E311" s="108" t="s">
        <v>500</v>
      </c>
    </row>
    <row r="312" spans="5:5" x14ac:dyDescent="0.25">
      <c r="E312" s="108" t="s">
        <v>501</v>
      </c>
    </row>
    <row r="313" spans="5:5" x14ac:dyDescent="0.25">
      <c r="E313" s="108" t="s">
        <v>502</v>
      </c>
    </row>
    <row r="314" spans="5:5" x14ac:dyDescent="0.25">
      <c r="E314" s="108" t="s">
        <v>503</v>
      </c>
    </row>
    <row r="315" spans="5:5" x14ac:dyDescent="0.25">
      <c r="E315" s="108" t="s">
        <v>504</v>
      </c>
    </row>
    <row r="316" spans="5:5" x14ac:dyDescent="0.25">
      <c r="E316" s="108" t="s">
        <v>505</v>
      </c>
    </row>
    <row r="317" spans="5:5" x14ac:dyDescent="0.25">
      <c r="E317" s="108" t="s">
        <v>506</v>
      </c>
    </row>
    <row r="318" spans="5:5" x14ac:dyDescent="0.25">
      <c r="E318" s="108" t="s">
        <v>507</v>
      </c>
    </row>
    <row r="319" spans="5:5" x14ac:dyDescent="0.25">
      <c r="E319" s="108" t="s">
        <v>508</v>
      </c>
    </row>
    <row r="320" spans="5:5" x14ac:dyDescent="0.25">
      <c r="E320" s="108" t="s">
        <v>509</v>
      </c>
    </row>
    <row r="321" spans="5:5" x14ac:dyDescent="0.25">
      <c r="E321" s="108" t="s">
        <v>510</v>
      </c>
    </row>
    <row r="322" spans="5:5" x14ac:dyDescent="0.25">
      <c r="E322" s="108" t="s">
        <v>511</v>
      </c>
    </row>
    <row r="323" spans="5:5" x14ac:dyDescent="0.25">
      <c r="E323" s="108" t="s">
        <v>512</v>
      </c>
    </row>
    <row r="324" spans="5:5" x14ac:dyDescent="0.25">
      <c r="E324" s="108" t="s">
        <v>513</v>
      </c>
    </row>
    <row r="325" spans="5:5" x14ac:dyDescent="0.25">
      <c r="E325" s="108" t="s">
        <v>514</v>
      </c>
    </row>
    <row r="326" spans="5:5" x14ac:dyDescent="0.25">
      <c r="E326" s="108" t="s">
        <v>515</v>
      </c>
    </row>
    <row r="327" spans="5:5" x14ac:dyDescent="0.25">
      <c r="E327" s="108" t="s">
        <v>516</v>
      </c>
    </row>
    <row r="328" spans="5:5" x14ac:dyDescent="0.25">
      <c r="E328" s="108" t="s">
        <v>517</v>
      </c>
    </row>
    <row r="329" spans="5:5" x14ac:dyDescent="0.25">
      <c r="E329" s="108" t="s">
        <v>518</v>
      </c>
    </row>
    <row r="330" spans="5:5" x14ac:dyDescent="0.25">
      <c r="E330" s="108" t="s">
        <v>519</v>
      </c>
    </row>
    <row r="331" spans="5:5" x14ac:dyDescent="0.25">
      <c r="E331" s="108" t="s">
        <v>520</v>
      </c>
    </row>
    <row r="332" spans="5:5" x14ac:dyDescent="0.25">
      <c r="E332" s="108" t="s">
        <v>521</v>
      </c>
    </row>
    <row r="333" spans="5:5" x14ac:dyDescent="0.25">
      <c r="E333" s="108" t="s">
        <v>522</v>
      </c>
    </row>
    <row r="334" spans="5:5" x14ac:dyDescent="0.25">
      <c r="E334" s="108" t="s">
        <v>523</v>
      </c>
    </row>
    <row r="335" spans="5:5" x14ac:dyDescent="0.25">
      <c r="E335" s="108" t="s">
        <v>524</v>
      </c>
    </row>
    <row r="336" spans="5:5" x14ac:dyDescent="0.25">
      <c r="E336" s="108" t="s">
        <v>525</v>
      </c>
    </row>
    <row r="337" spans="5:5" x14ac:dyDescent="0.25">
      <c r="E337" s="108" t="s">
        <v>526</v>
      </c>
    </row>
    <row r="338" spans="5:5" x14ac:dyDescent="0.25">
      <c r="E338" s="108" t="s">
        <v>527</v>
      </c>
    </row>
    <row r="339" spans="5:5" x14ac:dyDescent="0.25">
      <c r="E339" s="108" t="s">
        <v>528</v>
      </c>
    </row>
    <row r="340" spans="5:5" x14ac:dyDescent="0.25">
      <c r="E340" s="108" t="s">
        <v>529</v>
      </c>
    </row>
    <row r="341" spans="5:5" x14ac:dyDescent="0.25">
      <c r="E341" s="108" t="s">
        <v>530</v>
      </c>
    </row>
    <row r="342" spans="5:5" x14ac:dyDescent="0.25">
      <c r="E342" s="108" t="s">
        <v>531</v>
      </c>
    </row>
    <row r="343" spans="5:5" x14ac:dyDescent="0.25">
      <c r="E343" s="108" t="s">
        <v>532</v>
      </c>
    </row>
    <row r="344" spans="5:5" x14ac:dyDescent="0.25">
      <c r="E344" s="108" t="s">
        <v>533</v>
      </c>
    </row>
    <row r="345" spans="5:5" x14ac:dyDescent="0.25">
      <c r="E345" s="108" t="s">
        <v>534</v>
      </c>
    </row>
    <row r="346" spans="5:5" x14ac:dyDescent="0.25">
      <c r="E346" s="108" t="s">
        <v>535</v>
      </c>
    </row>
    <row r="347" spans="5:5" x14ac:dyDescent="0.25">
      <c r="E347" s="108" t="s">
        <v>536</v>
      </c>
    </row>
    <row r="348" spans="5:5" x14ac:dyDescent="0.25">
      <c r="E348" s="108" t="s">
        <v>537</v>
      </c>
    </row>
    <row r="349" spans="5:5" x14ac:dyDescent="0.25">
      <c r="E349" s="108" t="s">
        <v>538</v>
      </c>
    </row>
    <row r="350" spans="5:5" x14ac:dyDescent="0.25">
      <c r="E350" s="108" t="s">
        <v>539</v>
      </c>
    </row>
    <row r="351" spans="5:5" x14ac:dyDescent="0.25">
      <c r="E351" s="108" t="s">
        <v>540</v>
      </c>
    </row>
    <row r="352" spans="5:5" x14ac:dyDescent="0.25">
      <c r="E352" s="108" t="s">
        <v>541</v>
      </c>
    </row>
    <row r="353" spans="5:5" x14ac:dyDescent="0.25">
      <c r="E353" s="108" t="s">
        <v>542</v>
      </c>
    </row>
    <row r="354" spans="5:5" x14ac:dyDescent="0.25">
      <c r="E354" s="108" t="s">
        <v>543</v>
      </c>
    </row>
    <row r="355" spans="5:5" x14ac:dyDescent="0.25">
      <c r="E355" s="108" t="s">
        <v>544</v>
      </c>
    </row>
    <row r="356" spans="5:5" x14ac:dyDescent="0.25">
      <c r="E356" s="108" t="s">
        <v>545</v>
      </c>
    </row>
    <row r="357" spans="5:5" x14ac:dyDescent="0.25">
      <c r="E357" s="108" t="s">
        <v>546</v>
      </c>
    </row>
    <row r="358" spans="5:5" x14ac:dyDescent="0.25">
      <c r="E358" s="108" t="s">
        <v>547</v>
      </c>
    </row>
    <row r="359" spans="5:5" x14ac:dyDescent="0.25">
      <c r="E359" s="108" t="s">
        <v>548</v>
      </c>
    </row>
    <row r="360" spans="5:5" x14ac:dyDescent="0.25">
      <c r="E360" s="108" t="s">
        <v>549</v>
      </c>
    </row>
    <row r="361" spans="5:5" x14ac:dyDescent="0.25">
      <c r="E361" s="108" t="s">
        <v>550</v>
      </c>
    </row>
    <row r="362" spans="5:5" x14ac:dyDescent="0.25">
      <c r="E362" s="108" t="s">
        <v>551</v>
      </c>
    </row>
    <row r="363" spans="5:5" x14ac:dyDescent="0.25">
      <c r="E363" s="108" t="s">
        <v>552</v>
      </c>
    </row>
    <row r="364" spans="5:5" x14ac:dyDescent="0.25">
      <c r="E364" s="108" t="s">
        <v>553</v>
      </c>
    </row>
    <row r="365" spans="5:5" x14ac:dyDescent="0.25">
      <c r="E365" s="108" t="s">
        <v>554</v>
      </c>
    </row>
    <row r="366" spans="5:5" x14ac:dyDescent="0.25">
      <c r="E366" s="108" t="s">
        <v>555</v>
      </c>
    </row>
    <row r="367" spans="5:5" x14ac:dyDescent="0.25">
      <c r="E367" s="108" t="s">
        <v>556</v>
      </c>
    </row>
    <row r="368" spans="5:5" x14ac:dyDescent="0.25">
      <c r="E368" s="108" t="s">
        <v>557</v>
      </c>
    </row>
    <row r="369" spans="5:5" x14ac:dyDescent="0.25">
      <c r="E369" s="108" t="s">
        <v>558</v>
      </c>
    </row>
    <row r="370" spans="5:5" x14ac:dyDescent="0.25">
      <c r="E370" s="108" t="s">
        <v>559</v>
      </c>
    </row>
    <row r="371" spans="5:5" x14ac:dyDescent="0.25">
      <c r="E371" s="108" t="s">
        <v>560</v>
      </c>
    </row>
    <row r="372" spans="5:5" x14ac:dyDescent="0.25">
      <c r="E372" s="108" t="s">
        <v>561</v>
      </c>
    </row>
    <row r="373" spans="5:5" x14ac:dyDescent="0.25">
      <c r="E373" s="108" t="s">
        <v>562</v>
      </c>
    </row>
    <row r="374" spans="5:5" x14ac:dyDescent="0.25">
      <c r="E374" s="108" t="s">
        <v>563</v>
      </c>
    </row>
    <row r="375" spans="5:5" x14ac:dyDescent="0.25">
      <c r="E375" s="108" t="s">
        <v>564</v>
      </c>
    </row>
    <row r="376" spans="5:5" x14ac:dyDescent="0.25">
      <c r="E376" s="108" t="s">
        <v>565</v>
      </c>
    </row>
    <row r="377" spans="5:5" x14ac:dyDescent="0.25">
      <c r="E377" s="108" t="s">
        <v>566</v>
      </c>
    </row>
    <row r="378" spans="5:5" x14ac:dyDescent="0.25">
      <c r="E378" s="108" t="s">
        <v>567</v>
      </c>
    </row>
    <row r="379" spans="5:5" x14ac:dyDescent="0.25">
      <c r="E379" s="108" t="s">
        <v>568</v>
      </c>
    </row>
    <row r="380" spans="5:5" x14ac:dyDescent="0.25">
      <c r="E380" s="108" t="s">
        <v>569</v>
      </c>
    </row>
    <row r="381" spans="5:5" x14ac:dyDescent="0.25">
      <c r="E381" s="108" t="s">
        <v>570</v>
      </c>
    </row>
    <row r="382" spans="5:5" x14ac:dyDescent="0.25">
      <c r="E382" s="108" t="s">
        <v>571</v>
      </c>
    </row>
    <row r="383" spans="5:5" x14ac:dyDescent="0.25">
      <c r="E383" s="108" t="s">
        <v>572</v>
      </c>
    </row>
    <row r="384" spans="5:5" x14ac:dyDescent="0.25">
      <c r="E384" s="108" t="s">
        <v>573</v>
      </c>
    </row>
    <row r="385" spans="5:5" x14ac:dyDescent="0.25">
      <c r="E385" s="108" t="s">
        <v>574</v>
      </c>
    </row>
    <row r="386" spans="5:5" x14ac:dyDescent="0.25">
      <c r="E386" s="108" t="s">
        <v>575</v>
      </c>
    </row>
    <row r="387" spans="5:5" x14ac:dyDescent="0.25">
      <c r="E387" s="108" t="s">
        <v>576</v>
      </c>
    </row>
    <row r="388" spans="5:5" x14ac:dyDescent="0.25">
      <c r="E388" s="108" t="s">
        <v>577</v>
      </c>
    </row>
    <row r="389" spans="5:5" x14ac:dyDescent="0.25">
      <c r="E389" s="108" t="s">
        <v>578</v>
      </c>
    </row>
    <row r="390" spans="5:5" x14ac:dyDescent="0.25">
      <c r="E390" s="108" t="s">
        <v>579</v>
      </c>
    </row>
    <row r="391" spans="5:5" x14ac:dyDescent="0.25">
      <c r="E391" s="108" t="s">
        <v>580</v>
      </c>
    </row>
    <row r="392" spans="5:5" x14ac:dyDescent="0.25">
      <c r="E392" s="108" t="s">
        <v>581</v>
      </c>
    </row>
    <row r="393" spans="5:5" x14ac:dyDescent="0.25">
      <c r="E393" s="108" t="s">
        <v>582</v>
      </c>
    </row>
    <row r="394" spans="5:5" x14ac:dyDescent="0.25">
      <c r="E394" s="108" t="s">
        <v>583</v>
      </c>
    </row>
    <row r="395" spans="5:5" x14ac:dyDescent="0.25">
      <c r="E395" s="108" t="s">
        <v>584</v>
      </c>
    </row>
    <row r="396" spans="5:5" x14ac:dyDescent="0.25">
      <c r="E396" s="108" t="s">
        <v>585</v>
      </c>
    </row>
    <row r="397" spans="5:5" x14ac:dyDescent="0.25">
      <c r="E397" s="108" t="s">
        <v>586</v>
      </c>
    </row>
    <row r="398" spans="5:5" x14ac:dyDescent="0.25">
      <c r="E398" s="108" t="s">
        <v>587</v>
      </c>
    </row>
    <row r="399" spans="5:5" x14ac:dyDescent="0.25">
      <c r="E399" s="108" t="s">
        <v>588</v>
      </c>
    </row>
    <row r="400" spans="5:5" x14ac:dyDescent="0.25">
      <c r="E400" s="108" t="s">
        <v>589</v>
      </c>
    </row>
    <row r="401" spans="5:5" x14ac:dyDescent="0.25">
      <c r="E401" s="108" t="s">
        <v>590</v>
      </c>
    </row>
    <row r="402" spans="5:5" x14ac:dyDescent="0.25">
      <c r="E402" s="108" t="s">
        <v>591</v>
      </c>
    </row>
    <row r="403" spans="5:5" x14ac:dyDescent="0.25">
      <c r="E403" s="108" t="s">
        <v>592</v>
      </c>
    </row>
    <row r="404" spans="5:5" x14ac:dyDescent="0.25">
      <c r="E404" s="108" t="s">
        <v>593</v>
      </c>
    </row>
    <row r="405" spans="5:5" x14ac:dyDescent="0.25">
      <c r="E405" s="108" t="s">
        <v>594</v>
      </c>
    </row>
    <row r="406" spans="5:5" x14ac:dyDescent="0.25">
      <c r="E406" s="108" t="s">
        <v>595</v>
      </c>
    </row>
    <row r="407" spans="5:5" x14ac:dyDescent="0.25">
      <c r="E407" s="108" t="s">
        <v>596</v>
      </c>
    </row>
    <row r="408" spans="5:5" x14ac:dyDescent="0.25">
      <c r="E408" s="108" t="s">
        <v>597</v>
      </c>
    </row>
    <row r="409" spans="5:5" x14ac:dyDescent="0.25">
      <c r="E409" s="108" t="s">
        <v>598</v>
      </c>
    </row>
    <row r="410" spans="5:5" x14ac:dyDescent="0.25">
      <c r="E410" s="108" t="s">
        <v>599</v>
      </c>
    </row>
    <row r="411" spans="5:5" x14ac:dyDescent="0.25">
      <c r="E411" s="108" t="s">
        <v>600</v>
      </c>
    </row>
    <row r="412" spans="5:5" x14ac:dyDescent="0.25">
      <c r="E412" s="108" t="s">
        <v>601</v>
      </c>
    </row>
    <row r="413" spans="5:5" x14ac:dyDescent="0.25">
      <c r="E413" s="108" t="s">
        <v>602</v>
      </c>
    </row>
    <row r="414" spans="5:5" x14ac:dyDescent="0.25">
      <c r="E414" s="108" t="s">
        <v>603</v>
      </c>
    </row>
    <row r="415" spans="5:5" x14ac:dyDescent="0.25">
      <c r="E415" s="108" t="s">
        <v>604</v>
      </c>
    </row>
    <row r="416" spans="5:5" x14ac:dyDescent="0.25">
      <c r="E416" s="108" t="s">
        <v>605</v>
      </c>
    </row>
    <row r="417" spans="5:5" x14ac:dyDescent="0.25">
      <c r="E417" s="108" t="s">
        <v>606</v>
      </c>
    </row>
    <row r="418" spans="5:5" x14ac:dyDescent="0.25">
      <c r="E418" s="108" t="s">
        <v>607</v>
      </c>
    </row>
    <row r="419" spans="5:5" x14ac:dyDescent="0.25">
      <c r="E419" s="108" t="s">
        <v>608</v>
      </c>
    </row>
    <row r="420" spans="5:5" x14ac:dyDescent="0.25">
      <c r="E420" s="108" t="s">
        <v>609</v>
      </c>
    </row>
    <row r="421" spans="5:5" x14ac:dyDescent="0.25">
      <c r="E421" s="108" t="s">
        <v>610</v>
      </c>
    </row>
    <row r="422" spans="5:5" x14ac:dyDescent="0.25">
      <c r="E422" s="108" t="s">
        <v>611</v>
      </c>
    </row>
    <row r="423" spans="5:5" x14ac:dyDescent="0.25">
      <c r="E423" s="108" t="s">
        <v>612</v>
      </c>
    </row>
    <row r="424" spans="5:5" x14ac:dyDescent="0.25">
      <c r="E424" s="108" t="s">
        <v>613</v>
      </c>
    </row>
    <row r="425" spans="5:5" x14ac:dyDescent="0.25">
      <c r="E425" s="108" t="s">
        <v>614</v>
      </c>
    </row>
    <row r="426" spans="5:5" x14ac:dyDescent="0.25">
      <c r="E426" s="108" t="s">
        <v>615</v>
      </c>
    </row>
    <row r="427" spans="5:5" x14ac:dyDescent="0.25">
      <c r="E427" s="108"/>
    </row>
    <row r="428" spans="5:5" x14ac:dyDescent="0.25">
      <c r="E428" s="108"/>
    </row>
    <row r="429" spans="5:5" x14ac:dyDescent="0.25">
      <c r="E429" s="108"/>
    </row>
    <row r="430" spans="5:5" x14ac:dyDescent="0.25">
      <c r="E430" s="108"/>
    </row>
    <row r="431" spans="5:5" x14ac:dyDescent="0.25">
      <c r="E431" s="108"/>
    </row>
    <row r="432" spans="5:5" x14ac:dyDescent="0.25">
      <c r="E432" s="108"/>
    </row>
    <row r="433" spans="5:5" x14ac:dyDescent="0.25">
      <c r="E433" s="108"/>
    </row>
    <row r="434" spans="5:5" x14ac:dyDescent="0.25">
      <c r="E434" s="108"/>
    </row>
    <row r="435" spans="5:5" x14ac:dyDescent="0.25">
      <c r="E435" s="108"/>
    </row>
    <row r="436" spans="5:5" x14ac:dyDescent="0.25">
      <c r="E436" s="108"/>
    </row>
    <row r="437" spans="5:5" x14ac:dyDescent="0.25">
      <c r="E437" s="108"/>
    </row>
    <row r="438" spans="5:5" x14ac:dyDescent="0.25">
      <c r="E438" s="108"/>
    </row>
    <row r="439" spans="5:5" x14ac:dyDescent="0.25">
      <c r="E439" s="108"/>
    </row>
    <row r="440" spans="5:5" x14ac:dyDescent="0.25">
      <c r="E440" s="108"/>
    </row>
    <row r="441" spans="5:5" x14ac:dyDescent="0.25">
      <c r="E441" s="108"/>
    </row>
    <row r="442" spans="5:5" x14ac:dyDescent="0.25">
      <c r="E442" s="108"/>
    </row>
    <row r="443" spans="5:5" x14ac:dyDescent="0.25">
      <c r="E443" s="108"/>
    </row>
    <row r="444" spans="5:5" x14ac:dyDescent="0.25">
      <c r="E444" s="108"/>
    </row>
    <row r="445" spans="5:5" x14ac:dyDescent="0.25">
      <c r="E445" s="108"/>
    </row>
    <row r="446" spans="5:5" x14ac:dyDescent="0.25">
      <c r="E446" s="108"/>
    </row>
    <row r="447" spans="5:5" x14ac:dyDescent="0.25">
      <c r="E447" s="108"/>
    </row>
    <row r="448" spans="5:5" x14ac:dyDescent="0.25">
      <c r="E448" s="108"/>
    </row>
    <row r="449" spans="5:5" x14ac:dyDescent="0.25">
      <c r="E449" s="108"/>
    </row>
    <row r="450" spans="5:5" x14ac:dyDescent="0.25">
      <c r="E450" s="108"/>
    </row>
    <row r="451" spans="5:5" x14ac:dyDescent="0.25">
      <c r="E451" s="108"/>
    </row>
    <row r="452" spans="5:5" x14ac:dyDescent="0.25">
      <c r="E452" s="108"/>
    </row>
    <row r="453" spans="5:5" x14ac:dyDescent="0.25">
      <c r="E453" s="108"/>
    </row>
    <row r="454" spans="5:5" x14ac:dyDescent="0.25">
      <c r="E454" s="108"/>
    </row>
    <row r="455" spans="5:5" x14ac:dyDescent="0.25">
      <c r="E455" s="108"/>
    </row>
    <row r="456" spans="5:5" x14ac:dyDescent="0.25">
      <c r="E456" s="108"/>
    </row>
    <row r="457" spans="5:5" x14ac:dyDescent="0.25">
      <c r="E457" s="108"/>
    </row>
    <row r="458" spans="5:5" x14ac:dyDescent="0.25">
      <c r="E458" s="108"/>
    </row>
    <row r="459" spans="5:5" x14ac:dyDescent="0.25">
      <c r="E459" s="108"/>
    </row>
    <row r="460" spans="5:5" x14ac:dyDescent="0.25">
      <c r="E460" s="108"/>
    </row>
    <row r="461" spans="5:5" x14ac:dyDescent="0.25">
      <c r="E461" s="108"/>
    </row>
    <row r="462" spans="5:5" x14ac:dyDescent="0.25">
      <c r="E462" s="108"/>
    </row>
    <row r="463" spans="5:5" x14ac:dyDescent="0.25">
      <c r="E463" s="108"/>
    </row>
    <row r="464" spans="5:5" x14ac:dyDescent="0.25">
      <c r="E464" s="108"/>
    </row>
    <row r="465" spans="5:5" x14ac:dyDescent="0.25">
      <c r="E465" s="108"/>
    </row>
    <row r="466" spans="5:5" x14ac:dyDescent="0.25">
      <c r="E466" s="108"/>
    </row>
    <row r="467" spans="5:5" x14ac:dyDescent="0.25">
      <c r="E467" s="108"/>
    </row>
    <row r="468" spans="5:5" x14ac:dyDescent="0.25">
      <c r="E468" s="108"/>
    </row>
    <row r="469" spans="5:5" x14ac:dyDescent="0.25">
      <c r="E469" s="108"/>
    </row>
    <row r="470" spans="5:5" x14ac:dyDescent="0.25">
      <c r="E470" s="108"/>
    </row>
    <row r="471" spans="5:5" x14ac:dyDescent="0.25">
      <c r="E471" s="108"/>
    </row>
    <row r="472" spans="5:5" x14ac:dyDescent="0.25">
      <c r="E472" s="108"/>
    </row>
    <row r="473" spans="5:5" x14ac:dyDescent="0.25">
      <c r="E473" s="108"/>
    </row>
    <row r="474" spans="5:5" x14ac:dyDescent="0.25">
      <c r="E474" s="108"/>
    </row>
    <row r="475" spans="5:5" x14ac:dyDescent="0.25">
      <c r="E475" s="108"/>
    </row>
    <row r="476" spans="5:5" x14ac:dyDescent="0.25">
      <c r="E476" s="108"/>
    </row>
    <row r="477" spans="5:5" x14ac:dyDescent="0.25">
      <c r="E477" s="108"/>
    </row>
    <row r="478" spans="5:5" x14ac:dyDescent="0.25">
      <c r="E478" s="108"/>
    </row>
    <row r="479" spans="5:5" x14ac:dyDescent="0.25">
      <c r="E479" s="108"/>
    </row>
    <row r="480" spans="5:5" x14ac:dyDescent="0.25">
      <c r="E480" s="108"/>
    </row>
    <row r="481" spans="5:5" x14ac:dyDescent="0.25">
      <c r="E481" s="108"/>
    </row>
    <row r="482" spans="5:5" x14ac:dyDescent="0.25">
      <c r="E482" s="108"/>
    </row>
    <row r="483" spans="5:5" x14ac:dyDescent="0.25">
      <c r="E483" s="108"/>
    </row>
    <row r="484" spans="5:5" x14ac:dyDescent="0.25">
      <c r="E484" s="108"/>
    </row>
    <row r="485" spans="5:5" x14ac:dyDescent="0.25">
      <c r="E485" s="108"/>
    </row>
    <row r="486" spans="5:5" x14ac:dyDescent="0.25">
      <c r="E486" s="108"/>
    </row>
    <row r="487" spans="5:5" x14ac:dyDescent="0.25">
      <c r="E487" s="108"/>
    </row>
    <row r="488" spans="5:5" x14ac:dyDescent="0.25">
      <c r="E488" s="108"/>
    </row>
    <row r="489" spans="5:5" x14ac:dyDescent="0.25">
      <c r="E489" s="108"/>
    </row>
    <row r="490" spans="5:5" x14ac:dyDescent="0.25">
      <c r="E490" s="108"/>
    </row>
    <row r="491" spans="5:5" x14ac:dyDescent="0.25">
      <c r="E491" s="108"/>
    </row>
    <row r="492" spans="5:5" x14ac:dyDescent="0.25">
      <c r="E492" s="108"/>
    </row>
    <row r="493" spans="5:5" x14ac:dyDescent="0.25">
      <c r="E493" s="108"/>
    </row>
    <row r="494" spans="5:5" x14ac:dyDescent="0.25">
      <c r="E494" s="108"/>
    </row>
    <row r="495" spans="5:5" x14ac:dyDescent="0.25">
      <c r="E495" s="108"/>
    </row>
    <row r="496" spans="5:5" x14ac:dyDescent="0.25">
      <c r="E496" s="108"/>
    </row>
    <row r="497" spans="5:5" x14ac:dyDescent="0.25">
      <c r="E497" s="108"/>
    </row>
    <row r="498" spans="5:5" x14ac:dyDescent="0.25">
      <c r="E498" s="108"/>
    </row>
    <row r="499" spans="5:5" x14ac:dyDescent="0.25">
      <c r="E499" s="108"/>
    </row>
    <row r="500" spans="5:5" x14ac:dyDescent="0.25">
      <c r="E500" s="108"/>
    </row>
    <row r="501" spans="5:5" x14ac:dyDescent="0.25">
      <c r="E501" s="108"/>
    </row>
    <row r="502" spans="5:5" x14ac:dyDescent="0.25">
      <c r="E502" s="108"/>
    </row>
    <row r="503" spans="5:5" x14ac:dyDescent="0.25">
      <c r="E503" s="108"/>
    </row>
    <row r="504" spans="5:5" x14ac:dyDescent="0.25">
      <c r="E504" s="108"/>
    </row>
    <row r="505" spans="5:5" x14ac:dyDescent="0.25">
      <c r="E505" s="108"/>
    </row>
    <row r="506" spans="5:5" x14ac:dyDescent="0.25">
      <c r="E506" s="108"/>
    </row>
    <row r="507" spans="5:5" x14ac:dyDescent="0.25">
      <c r="E507" s="108"/>
    </row>
    <row r="508" spans="5:5" x14ac:dyDescent="0.25">
      <c r="E508" s="108"/>
    </row>
    <row r="509" spans="5:5" x14ac:dyDescent="0.25">
      <c r="E509" s="108"/>
    </row>
    <row r="510" spans="5:5" x14ac:dyDescent="0.25">
      <c r="E510" s="108"/>
    </row>
    <row r="511" spans="5:5" x14ac:dyDescent="0.25">
      <c r="E511" s="108"/>
    </row>
    <row r="512" spans="5:5" x14ac:dyDescent="0.25">
      <c r="E512" s="108"/>
    </row>
    <row r="513" spans="5:5" x14ac:dyDescent="0.25">
      <c r="E513" s="108"/>
    </row>
    <row r="514" spans="5:5" x14ac:dyDescent="0.25">
      <c r="E514" s="108"/>
    </row>
    <row r="515" spans="5:5" x14ac:dyDescent="0.25">
      <c r="E515" s="108"/>
    </row>
    <row r="516" spans="5:5" x14ac:dyDescent="0.25">
      <c r="E516" s="108"/>
    </row>
    <row r="517" spans="5:5" x14ac:dyDescent="0.25">
      <c r="E517" s="108"/>
    </row>
    <row r="518" spans="5:5" x14ac:dyDescent="0.25">
      <c r="E518" s="108"/>
    </row>
    <row r="519" spans="5:5" x14ac:dyDescent="0.25">
      <c r="E519" s="108"/>
    </row>
    <row r="520" spans="5:5" x14ac:dyDescent="0.25">
      <c r="E520" s="108"/>
    </row>
    <row r="521" spans="5:5" x14ac:dyDescent="0.25">
      <c r="E521" s="108"/>
    </row>
    <row r="522" spans="5:5" x14ac:dyDescent="0.25">
      <c r="E522" s="108"/>
    </row>
    <row r="523" spans="5:5" x14ac:dyDescent="0.25">
      <c r="E523" s="108"/>
    </row>
    <row r="524" spans="5:5" x14ac:dyDescent="0.25">
      <c r="E524" s="108"/>
    </row>
    <row r="525" spans="5:5" x14ac:dyDescent="0.25">
      <c r="E525" s="108"/>
    </row>
    <row r="526" spans="5:5" x14ac:dyDescent="0.25">
      <c r="E526" s="108"/>
    </row>
    <row r="527" spans="5:5" x14ac:dyDescent="0.25">
      <c r="E527" s="108"/>
    </row>
    <row r="528" spans="5:5" x14ac:dyDescent="0.25">
      <c r="E528" s="108"/>
    </row>
    <row r="529" spans="5:5" x14ac:dyDescent="0.25">
      <c r="E529" s="108"/>
    </row>
    <row r="530" spans="5:5" x14ac:dyDescent="0.25">
      <c r="E530" s="108"/>
    </row>
    <row r="531" spans="5:5" x14ac:dyDescent="0.25">
      <c r="E531" s="108"/>
    </row>
    <row r="532" spans="5:5" x14ac:dyDescent="0.25">
      <c r="E532" s="108"/>
    </row>
    <row r="533" spans="5:5" x14ac:dyDescent="0.25">
      <c r="E533" s="108"/>
    </row>
    <row r="534" spans="5:5" x14ac:dyDescent="0.25">
      <c r="E534" s="108"/>
    </row>
    <row r="535" spans="5:5" x14ac:dyDescent="0.25">
      <c r="E535" s="108"/>
    </row>
    <row r="536" spans="5:5" x14ac:dyDescent="0.25">
      <c r="E536" s="108"/>
    </row>
    <row r="537" spans="5:5" x14ac:dyDescent="0.25">
      <c r="E537" s="108"/>
    </row>
    <row r="538" spans="5:5" x14ac:dyDescent="0.25">
      <c r="E538" s="108"/>
    </row>
    <row r="539" spans="5:5" x14ac:dyDescent="0.25">
      <c r="E539" s="108"/>
    </row>
    <row r="540" spans="5:5" x14ac:dyDescent="0.25">
      <c r="E540" s="108"/>
    </row>
    <row r="541" spans="5:5" x14ac:dyDescent="0.25">
      <c r="E541" s="108"/>
    </row>
    <row r="542" spans="5:5" x14ac:dyDescent="0.25">
      <c r="E542" s="108"/>
    </row>
  </sheetData>
  <sheetProtection password="C62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Zadavaci formular</vt:lpstr>
      <vt:lpstr>Ciselniky</vt:lpstr>
      <vt:lpstr>Druh_zraneni</vt:lpstr>
      <vt:lpstr>JPO_cinnost</vt:lpstr>
      <vt:lpstr>'Zadavaci formular'!Oblast_tisku</vt:lpstr>
      <vt:lpstr>Platne_JPO</vt:lpstr>
      <vt:lpstr>Typ_ZOZ</vt:lpstr>
      <vt:lpstr>TypU</vt:lpstr>
      <vt:lpstr>Vekova_kat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Adamec</dc:creator>
  <cp:lastModifiedBy>Martin Adamec</cp:lastModifiedBy>
  <cp:lastPrinted>2012-11-09T06:22:20Z</cp:lastPrinted>
  <dcterms:created xsi:type="dcterms:W3CDTF">2012-11-05T08:30:16Z</dcterms:created>
  <dcterms:modified xsi:type="dcterms:W3CDTF">2012-11-15T08:15:32Z</dcterms:modified>
</cp:coreProperties>
</file>