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FA\Pohár GŘ 2015\"/>
    </mc:Choice>
  </mc:AlternateContent>
  <bookViews>
    <workbookView xWindow="13635" yWindow="45" windowWidth="6870" windowHeight="8400"/>
  </bookViews>
  <sheets>
    <sheet name="Pohár" sheetId="1" r:id="rId1"/>
    <sheet name="A" sheetId="6" r:id="rId2"/>
    <sheet name="B" sheetId="4" r:id="rId3"/>
    <sheet name="C" sheetId="5" r:id="rId4"/>
    <sheet name="List2" sheetId="2" r:id="rId5"/>
    <sheet name="List3" sheetId="3" r:id="rId6"/>
  </sheets>
  <definedNames>
    <definedName name="_xlnm._FilterDatabase" localSheetId="1" hidden="1">A!$B$3:$AI$83</definedName>
    <definedName name="_xlnm._FilterDatabase" localSheetId="2" hidden="1">B!$B$3:$AI$28</definedName>
    <definedName name="_xlnm._FilterDatabase" localSheetId="3" hidden="1">'C'!$B$3:$AI$7</definedName>
    <definedName name="_xlnm._FilterDatabase" localSheetId="0" hidden="1">Pohár!$A$3:$AI$112</definedName>
    <definedName name="_xlnm.Print_Area" localSheetId="1">A!$A$1:$AI$75</definedName>
    <definedName name="_xlnm.Print_Area" localSheetId="2">B!$A$1:$AI$30</definedName>
    <definedName name="_xlnm.Print_Area" localSheetId="3">'C'!$A$1:$AI$10</definedName>
    <definedName name="_xlnm.Print_Area" localSheetId="0">Pohár!$A$1:$AJ$112</definedName>
  </definedNames>
  <calcPr calcId="152511"/>
</workbook>
</file>

<file path=xl/calcChain.xml><?xml version="1.0" encoding="utf-8"?>
<calcChain xmlns="http://schemas.openxmlformats.org/spreadsheetml/2006/main">
  <c r="AB37" i="1" l="1"/>
  <c r="W37" i="1"/>
  <c r="R37" i="1"/>
  <c r="R35" i="1"/>
  <c r="M37" i="1"/>
  <c r="H37" i="1"/>
  <c r="AH38" i="1"/>
  <c r="AH37" i="1"/>
  <c r="AH35" i="1"/>
  <c r="AH17" i="1"/>
  <c r="AH81" i="1"/>
  <c r="AH80" i="1"/>
  <c r="AH79" i="1"/>
  <c r="AH78" i="1"/>
  <c r="AH77" i="1"/>
  <c r="AH63" i="1"/>
  <c r="AH62" i="1"/>
  <c r="AH61" i="1"/>
  <c r="AH60" i="1"/>
  <c r="AH59" i="1"/>
  <c r="AH58" i="1"/>
  <c r="AH49" i="1"/>
  <c r="AH4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57" i="1"/>
  <c r="W42" i="1"/>
  <c r="R42" i="1"/>
  <c r="M42" i="1"/>
  <c r="AH23" i="1"/>
  <c r="AH33" i="1"/>
  <c r="AH34" i="1"/>
  <c r="AH32" i="1"/>
  <c r="AH22" i="1"/>
  <c r="AH27" i="1"/>
  <c r="AH15" i="1"/>
  <c r="AH20" i="1"/>
  <c r="AH18" i="1"/>
  <c r="AH19" i="1"/>
  <c r="AH14" i="1"/>
  <c r="AH12" i="1"/>
  <c r="AB42" i="1" l="1"/>
  <c r="W16" i="1" l="1"/>
  <c r="R12" i="1" l="1"/>
  <c r="R4" i="1"/>
  <c r="AH56" i="1" l="1"/>
  <c r="AH55" i="1"/>
  <c r="AH51" i="1"/>
  <c r="AH53" i="1"/>
  <c r="AH11" i="1"/>
  <c r="AH39" i="1"/>
  <c r="AH31" i="1"/>
  <c r="AH41" i="1"/>
  <c r="AH112" i="1"/>
  <c r="AH52" i="1"/>
  <c r="AH6" i="1"/>
  <c r="AH29" i="1"/>
  <c r="AH25" i="1"/>
  <c r="AH26" i="1"/>
  <c r="AH21" i="1"/>
  <c r="AB18" i="1"/>
  <c r="AB33" i="1"/>
  <c r="AB20" i="1"/>
  <c r="AB34" i="1"/>
  <c r="AB32" i="1"/>
  <c r="AB27" i="1"/>
  <c r="AB40" i="1"/>
  <c r="AB15" i="1"/>
  <c r="AB72" i="1"/>
  <c r="AB22" i="1"/>
  <c r="AB19" i="1"/>
  <c r="AB23" i="1"/>
  <c r="AB97" i="1"/>
  <c r="AB91" i="1"/>
  <c r="AB92" i="1"/>
  <c r="AB14" i="1"/>
  <c r="AB64" i="1"/>
  <c r="AB68" i="1"/>
  <c r="AB74" i="1"/>
  <c r="AB43" i="1"/>
  <c r="AB54" i="1"/>
  <c r="AB48" i="1"/>
  <c r="AB69" i="1"/>
  <c r="AB47" i="1"/>
  <c r="AB65" i="1"/>
  <c r="AB56" i="1"/>
  <c r="AB87" i="1"/>
  <c r="AB108" i="1"/>
  <c r="AB104" i="1"/>
  <c r="AB55" i="1"/>
  <c r="AB51" i="1"/>
  <c r="AB82" i="1"/>
  <c r="AB44" i="1"/>
  <c r="AB53" i="1"/>
  <c r="AB84" i="1"/>
  <c r="AB71" i="1"/>
  <c r="AB75" i="1"/>
  <c r="AB66" i="1"/>
  <c r="AB94" i="1"/>
  <c r="AB89" i="1"/>
  <c r="AB45" i="1"/>
  <c r="AB73" i="1"/>
  <c r="AB46" i="1"/>
  <c r="AB50" i="1"/>
  <c r="AB93" i="1"/>
  <c r="AB102" i="1"/>
  <c r="AB70" i="1"/>
  <c r="AB99" i="1"/>
  <c r="AB85" i="1"/>
  <c r="AB83" i="1"/>
  <c r="AB67" i="1"/>
  <c r="AB76" i="1"/>
  <c r="AB105" i="1"/>
  <c r="AB86" i="1"/>
  <c r="AB111" i="1"/>
  <c r="AB109" i="1"/>
  <c r="AB106" i="1"/>
  <c r="AB110" i="1"/>
  <c r="AB13" i="1"/>
  <c r="AB11" i="1"/>
  <c r="AB7" i="1"/>
  <c r="AB49" i="1"/>
  <c r="AB58" i="1"/>
  <c r="AB16" i="1"/>
  <c r="AB30" i="1"/>
  <c r="AB59" i="1"/>
  <c r="AB62" i="1"/>
  <c r="AB28" i="1"/>
  <c r="AB79" i="1"/>
  <c r="AB61" i="1"/>
  <c r="AB9" i="1"/>
  <c r="AB24" i="1"/>
  <c r="AB39" i="1"/>
  <c r="AB36" i="1"/>
  <c r="AB77" i="1"/>
  <c r="AB31" i="1"/>
  <c r="AB41" i="1"/>
  <c r="AB78" i="1"/>
  <c r="AB81" i="1"/>
  <c r="AB5" i="1"/>
  <c r="AB17" i="1"/>
  <c r="AB8" i="1"/>
  <c r="AB10" i="1"/>
  <c r="AB38" i="1"/>
  <c r="AB112" i="1"/>
  <c r="AB57" i="1"/>
  <c r="AB52" i="1"/>
  <c r="AB103" i="1"/>
  <c r="AB96" i="1"/>
  <c r="AB101" i="1"/>
  <c r="AB90" i="1"/>
  <c r="AB98" i="1"/>
  <c r="AB6" i="1"/>
  <c r="AB29" i="1"/>
  <c r="AB80" i="1"/>
  <c r="AB63" i="1"/>
  <c r="AB25" i="1"/>
  <c r="AB88" i="1"/>
  <c r="AB107" i="1"/>
  <c r="AB100" i="1"/>
  <c r="AB95" i="1"/>
  <c r="AB60" i="1"/>
  <c r="AB35" i="1"/>
  <c r="AB26" i="1"/>
  <c r="AB21" i="1"/>
  <c r="AB4" i="1"/>
  <c r="W12" i="1"/>
  <c r="W18" i="1"/>
  <c r="W33" i="1"/>
  <c r="W20" i="1"/>
  <c r="W34" i="1"/>
  <c r="W32" i="1"/>
  <c r="W27" i="1"/>
  <c r="W40" i="1"/>
  <c r="W15" i="1"/>
  <c r="W72" i="1"/>
  <c r="W22" i="1"/>
  <c r="W19" i="1"/>
  <c r="W23" i="1"/>
  <c r="W97" i="1"/>
  <c r="W91" i="1"/>
  <c r="W92" i="1"/>
  <c r="W14" i="1"/>
  <c r="W64" i="1"/>
  <c r="W68" i="1"/>
  <c r="W74" i="1"/>
  <c r="W43" i="1"/>
  <c r="W54" i="1"/>
  <c r="W48" i="1"/>
  <c r="W69" i="1"/>
  <c r="W47" i="1"/>
  <c r="W65" i="1"/>
  <c r="W56" i="1"/>
  <c r="W87" i="1"/>
  <c r="W108" i="1"/>
  <c r="W104" i="1"/>
  <c r="W55" i="1"/>
  <c r="W51" i="1"/>
  <c r="W82" i="1"/>
  <c r="W44" i="1"/>
  <c r="W53" i="1"/>
  <c r="W84" i="1"/>
  <c r="W71" i="1"/>
  <c r="W75" i="1"/>
  <c r="W66" i="1"/>
  <c r="W94" i="1"/>
  <c r="W89" i="1"/>
  <c r="W45" i="1"/>
  <c r="W73" i="1"/>
  <c r="W46" i="1"/>
  <c r="W50" i="1"/>
  <c r="W93" i="1"/>
  <c r="W102" i="1"/>
  <c r="W70" i="1"/>
  <c r="W99" i="1"/>
  <c r="W85" i="1"/>
  <c r="W83" i="1"/>
  <c r="W67" i="1"/>
  <c r="W76" i="1"/>
  <c r="W105" i="1"/>
  <c r="W86" i="1"/>
  <c r="W111" i="1"/>
  <c r="W109" i="1"/>
  <c r="W106" i="1"/>
  <c r="W110" i="1"/>
  <c r="W13" i="1"/>
  <c r="W11" i="1"/>
  <c r="W7" i="1"/>
  <c r="W49" i="1"/>
  <c r="W58" i="1"/>
  <c r="W30" i="1"/>
  <c r="W59" i="1"/>
  <c r="W62" i="1"/>
  <c r="W28" i="1"/>
  <c r="W79" i="1"/>
  <c r="W61" i="1"/>
  <c r="W9" i="1"/>
  <c r="W24" i="1"/>
  <c r="W39" i="1"/>
  <c r="W36" i="1"/>
  <c r="W77" i="1"/>
  <c r="W31" i="1"/>
  <c r="W41" i="1"/>
  <c r="W78" i="1"/>
  <c r="W81" i="1"/>
  <c r="W5" i="1"/>
  <c r="W17" i="1"/>
  <c r="W8" i="1"/>
  <c r="W10" i="1"/>
  <c r="W38" i="1"/>
  <c r="W112" i="1"/>
  <c r="W57" i="1"/>
  <c r="W52" i="1"/>
  <c r="W103" i="1"/>
  <c r="W96" i="1"/>
  <c r="W101" i="1"/>
  <c r="W90" i="1"/>
  <c r="W98" i="1"/>
  <c r="W6" i="1"/>
  <c r="W29" i="1"/>
  <c r="W80" i="1"/>
  <c r="W63" i="1"/>
  <c r="W25" i="1"/>
  <c r="W88" i="1"/>
  <c r="W107" i="1"/>
  <c r="W100" i="1"/>
  <c r="W95" i="1"/>
  <c r="W60" i="1"/>
  <c r="W35" i="1"/>
  <c r="W26" i="1"/>
  <c r="W21" i="1"/>
  <c r="W4" i="1"/>
  <c r="R18" i="1"/>
  <c r="R33" i="1"/>
  <c r="R20" i="1"/>
  <c r="R34" i="1"/>
  <c r="R32" i="1"/>
  <c r="R27" i="1"/>
  <c r="R40" i="1"/>
  <c r="R15" i="1"/>
  <c r="R72" i="1"/>
  <c r="R22" i="1"/>
  <c r="R19" i="1"/>
  <c r="R23" i="1"/>
  <c r="R97" i="1"/>
  <c r="R91" i="1"/>
  <c r="R92" i="1"/>
  <c r="R14" i="1"/>
  <c r="R64" i="1"/>
  <c r="R68" i="1"/>
  <c r="R74" i="1"/>
  <c r="R43" i="1"/>
  <c r="R54" i="1"/>
  <c r="R48" i="1"/>
  <c r="R69" i="1"/>
  <c r="R47" i="1"/>
  <c r="R65" i="1"/>
  <c r="R56" i="1"/>
  <c r="R87" i="1"/>
  <c r="R108" i="1"/>
  <c r="R104" i="1"/>
  <c r="R55" i="1"/>
  <c r="R51" i="1"/>
  <c r="R82" i="1"/>
  <c r="R44" i="1"/>
  <c r="R53" i="1"/>
  <c r="R84" i="1"/>
  <c r="R71" i="1"/>
  <c r="R75" i="1"/>
  <c r="R66" i="1"/>
  <c r="R94" i="1"/>
  <c r="R89" i="1"/>
  <c r="R45" i="1"/>
  <c r="R73" i="1"/>
  <c r="R46" i="1"/>
  <c r="R50" i="1"/>
  <c r="R93" i="1"/>
  <c r="R102" i="1"/>
  <c r="R70" i="1"/>
  <c r="R99" i="1"/>
  <c r="R85" i="1"/>
  <c r="R83" i="1"/>
  <c r="R67" i="1"/>
  <c r="R76" i="1"/>
  <c r="R105" i="1"/>
  <c r="R86" i="1"/>
  <c r="R111" i="1"/>
  <c r="R109" i="1"/>
  <c r="R106" i="1"/>
  <c r="R110" i="1"/>
  <c r="R13" i="1"/>
  <c r="R11" i="1"/>
  <c r="R7" i="1"/>
  <c r="R49" i="1"/>
  <c r="R58" i="1"/>
  <c r="R16" i="1"/>
  <c r="R30" i="1"/>
  <c r="R59" i="1"/>
  <c r="R62" i="1"/>
  <c r="R28" i="1"/>
  <c r="R79" i="1"/>
  <c r="R61" i="1"/>
  <c r="R9" i="1"/>
  <c r="R24" i="1"/>
  <c r="R39" i="1"/>
  <c r="R36" i="1"/>
  <c r="R77" i="1"/>
  <c r="R31" i="1"/>
  <c r="R41" i="1"/>
  <c r="R78" i="1"/>
  <c r="R81" i="1"/>
  <c r="R5" i="1"/>
  <c r="R17" i="1"/>
  <c r="R8" i="1"/>
  <c r="R10" i="1"/>
  <c r="R38" i="1"/>
  <c r="R112" i="1"/>
  <c r="R57" i="1"/>
  <c r="R52" i="1"/>
  <c r="R103" i="1"/>
  <c r="R96" i="1"/>
  <c r="R101" i="1"/>
  <c r="R90" i="1"/>
  <c r="R98" i="1"/>
  <c r="R6" i="1"/>
  <c r="R29" i="1"/>
  <c r="R80" i="1"/>
  <c r="R63" i="1"/>
  <c r="R25" i="1"/>
  <c r="R88" i="1"/>
  <c r="R107" i="1"/>
  <c r="R100" i="1"/>
  <c r="R95" i="1"/>
  <c r="R60" i="1"/>
  <c r="R26" i="1"/>
  <c r="R21" i="1"/>
  <c r="M12" i="1"/>
  <c r="M18" i="1"/>
  <c r="M33" i="1"/>
  <c r="M20" i="1"/>
  <c r="M34" i="1"/>
  <c r="M32" i="1"/>
  <c r="M27" i="1"/>
  <c r="M40" i="1"/>
  <c r="M15" i="1"/>
  <c r="M72" i="1"/>
  <c r="M22" i="1"/>
  <c r="M19" i="1"/>
  <c r="M23" i="1"/>
  <c r="M97" i="1"/>
  <c r="M91" i="1"/>
  <c r="M92" i="1"/>
  <c r="M14" i="1"/>
  <c r="M64" i="1"/>
  <c r="M68" i="1"/>
  <c r="M74" i="1"/>
  <c r="M43" i="1"/>
  <c r="M54" i="1"/>
  <c r="M48" i="1"/>
  <c r="M69" i="1"/>
  <c r="M47" i="1"/>
  <c r="M65" i="1"/>
  <c r="M56" i="1"/>
  <c r="M87" i="1"/>
  <c r="M108" i="1"/>
  <c r="M104" i="1"/>
  <c r="M55" i="1"/>
  <c r="M51" i="1"/>
  <c r="M82" i="1"/>
  <c r="M44" i="1"/>
  <c r="M53" i="1"/>
  <c r="M84" i="1"/>
  <c r="M71" i="1"/>
  <c r="M75" i="1"/>
  <c r="M66" i="1"/>
  <c r="M94" i="1"/>
  <c r="M89" i="1"/>
  <c r="M45" i="1"/>
  <c r="M73" i="1"/>
  <c r="M46" i="1"/>
  <c r="M50" i="1"/>
  <c r="M93" i="1"/>
  <c r="M102" i="1"/>
  <c r="M70" i="1"/>
  <c r="M99" i="1"/>
  <c r="M85" i="1"/>
  <c r="M83" i="1"/>
  <c r="M67" i="1"/>
  <c r="M76" i="1"/>
  <c r="M105" i="1"/>
  <c r="M86" i="1"/>
  <c r="M13" i="1"/>
  <c r="M11" i="1"/>
  <c r="M7" i="1"/>
  <c r="M49" i="1"/>
  <c r="M58" i="1"/>
  <c r="M16" i="1"/>
  <c r="M30" i="1"/>
  <c r="M59" i="1"/>
  <c r="M62" i="1"/>
  <c r="M28" i="1"/>
  <c r="M79" i="1"/>
  <c r="M61" i="1"/>
  <c r="M9" i="1"/>
  <c r="M24" i="1"/>
  <c r="M39" i="1"/>
  <c r="M36" i="1"/>
  <c r="M77" i="1"/>
  <c r="M31" i="1"/>
  <c r="M41" i="1"/>
  <c r="M78" i="1"/>
  <c r="M81" i="1"/>
  <c r="M5" i="1"/>
  <c r="M17" i="1"/>
  <c r="M8" i="1"/>
  <c r="M10" i="1"/>
  <c r="M38" i="1"/>
  <c r="M57" i="1"/>
  <c r="M52" i="1"/>
  <c r="M103" i="1"/>
  <c r="M96" i="1"/>
  <c r="M101" i="1"/>
  <c r="M90" i="1"/>
  <c r="M98" i="1"/>
  <c r="M6" i="1"/>
  <c r="M29" i="1"/>
  <c r="M80" i="1"/>
  <c r="M63" i="1"/>
  <c r="M25" i="1"/>
  <c r="M88" i="1"/>
  <c r="M107" i="1"/>
  <c r="M100" i="1"/>
  <c r="M95" i="1"/>
  <c r="M60" i="1"/>
  <c r="M35" i="1"/>
  <c r="M26" i="1"/>
  <c r="M21" i="1"/>
  <c r="M4" i="1"/>
  <c r="H34" i="1"/>
  <c r="H27" i="1"/>
  <c r="H72" i="1"/>
  <c r="H97" i="1"/>
  <c r="H91" i="1"/>
  <c r="H92" i="1"/>
  <c r="H14" i="1"/>
  <c r="H64" i="1"/>
  <c r="H68" i="1"/>
  <c r="H74" i="1"/>
  <c r="H43" i="1"/>
  <c r="H69" i="1"/>
  <c r="H65" i="1"/>
  <c r="H87" i="1"/>
  <c r="H108" i="1"/>
  <c r="H104" i="1"/>
  <c r="H82" i="1"/>
  <c r="H44" i="1"/>
  <c r="H53" i="1"/>
  <c r="H84" i="1"/>
  <c r="H71" i="1"/>
  <c r="H94" i="1"/>
  <c r="H89" i="1"/>
  <c r="H45" i="1"/>
  <c r="H46" i="1"/>
  <c r="H93" i="1"/>
  <c r="H102" i="1"/>
  <c r="H70" i="1"/>
  <c r="H99" i="1"/>
  <c r="H85" i="1"/>
  <c r="H83" i="1"/>
  <c r="H67" i="1"/>
  <c r="H76" i="1"/>
  <c r="H105" i="1"/>
  <c r="H86" i="1"/>
  <c r="H111" i="1"/>
  <c r="H109" i="1"/>
  <c r="H110" i="1"/>
  <c r="H11" i="1"/>
  <c r="H49" i="1"/>
  <c r="H58" i="1"/>
  <c r="H59" i="1"/>
  <c r="H62" i="1"/>
  <c r="H79" i="1"/>
  <c r="H9" i="1"/>
  <c r="H39" i="1"/>
  <c r="H77" i="1"/>
  <c r="H31" i="1"/>
  <c r="H78" i="1"/>
  <c r="H81" i="1"/>
  <c r="H38" i="1"/>
  <c r="H112" i="1"/>
  <c r="H88" i="1"/>
  <c r="H107" i="1"/>
  <c r="H100" i="1"/>
  <c r="H95" i="1"/>
  <c r="H60" i="1"/>
  <c r="H35" i="1"/>
  <c r="H26" i="1"/>
  <c r="AB12" i="1"/>
  <c r="AJ40" i="1" l="1"/>
  <c r="AJ7" i="1"/>
  <c r="AJ5" i="1"/>
  <c r="AJ9" i="1"/>
  <c r="AJ43" i="1"/>
  <c r="AJ10" i="1"/>
  <c r="AJ8" i="1"/>
  <c r="AJ19" i="1"/>
  <c r="AJ18" i="1"/>
  <c r="AJ41" i="1"/>
  <c r="AJ39" i="1"/>
  <c r="AJ13" i="1"/>
  <c r="AJ29" i="1"/>
  <c r="AJ16" i="1"/>
  <c r="AJ28" i="1"/>
</calcChain>
</file>

<file path=xl/sharedStrings.xml><?xml version="1.0" encoding="utf-8"?>
<sst xmlns="http://schemas.openxmlformats.org/spreadsheetml/2006/main" count="942" uniqueCount="197">
  <si>
    <t>Příjmení a jméno</t>
  </si>
  <si>
    <t>Kolektiv</t>
  </si>
  <si>
    <t>Kategorie</t>
  </si>
  <si>
    <t>Úsek 1</t>
  </si>
  <si>
    <t>Úsek 2</t>
  </si>
  <si>
    <t>Úsek 3</t>
  </si>
  <si>
    <t>Úsek 4</t>
  </si>
  <si>
    <t>Výsledný čas</t>
  </si>
  <si>
    <t>I. Kolo</t>
  </si>
  <si>
    <t>Brousil Michal</t>
  </si>
  <si>
    <t>A</t>
  </si>
  <si>
    <t>Dvořák Jiří</t>
  </si>
  <si>
    <t>B</t>
  </si>
  <si>
    <t>Hrubý Vojtěch</t>
  </si>
  <si>
    <t>Košek Jiří</t>
  </si>
  <si>
    <t>Kouřík Pavel</t>
  </si>
  <si>
    <t>Kubiš David</t>
  </si>
  <si>
    <t>Plšek Martin</t>
  </si>
  <si>
    <t>Semerádt Jan</t>
  </si>
  <si>
    <t>Body
I. Kolo</t>
  </si>
  <si>
    <t>Body
II. Kolo</t>
  </si>
  <si>
    <t>Body
III. Kolo</t>
  </si>
  <si>
    <t>Body
IV. Kolo</t>
  </si>
  <si>
    <t>Průběžné pořadí</t>
  </si>
  <si>
    <t>Body celkem</t>
  </si>
  <si>
    <t>Body
V. Kolo</t>
  </si>
  <si>
    <t>Janováč Michal</t>
  </si>
  <si>
    <t>Novák Lukáš</t>
  </si>
  <si>
    <t>HZS Praha</t>
  </si>
  <si>
    <t>Přecechtěl Michal</t>
  </si>
  <si>
    <t>C</t>
  </si>
  <si>
    <t>Frýdl Josef</t>
  </si>
  <si>
    <t>Zobaník Tomáš</t>
  </si>
  <si>
    <t>ÚO Přerov</t>
  </si>
  <si>
    <t>Vlk Josef</t>
  </si>
  <si>
    <t>Vyhnálek Petr</t>
  </si>
  <si>
    <t>HZS Vysočina</t>
  </si>
  <si>
    <t>Poukar Jaroslav</t>
  </si>
  <si>
    <t>Havlena Pavel</t>
  </si>
  <si>
    <t>Kouřil Daniel</t>
  </si>
  <si>
    <t>SŽDC Česká Třebová</t>
  </si>
  <si>
    <t>Moleš Petr</t>
  </si>
  <si>
    <t>Palát Josef</t>
  </si>
  <si>
    <t>Houdek Lukáš</t>
  </si>
  <si>
    <t>Kalvoda Stanislav</t>
  </si>
  <si>
    <t>Šindelka Jan</t>
  </si>
  <si>
    <t>Malenovský Vít</t>
  </si>
  <si>
    <t>Benda Petr</t>
  </si>
  <si>
    <t>Haderka Jan</t>
  </si>
  <si>
    <t>Pařil Milan</t>
  </si>
  <si>
    <t>Smilek Petr</t>
  </si>
  <si>
    <t>Pažický Petr</t>
  </si>
  <si>
    <t>Sladký Petr</t>
  </si>
  <si>
    <t>Jakeš Radek</t>
  </si>
  <si>
    <t>Weinhöfer Petr</t>
  </si>
  <si>
    <t>Hruška Martin</t>
  </si>
  <si>
    <t>Januš Martin</t>
  </si>
  <si>
    <t>Petřivý Tomáš</t>
  </si>
  <si>
    <t>Pernikl Lukáš</t>
  </si>
  <si>
    <t>HZS Domažlice</t>
  </si>
  <si>
    <t>Pecka Petr</t>
  </si>
  <si>
    <t>Pavelka Dušan</t>
  </si>
  <si>
    <t>Řehulka David</t>
  </si>
  <si>
    <t>Boček Petr</t>
  </si>
  <si>
    <t>Štábl Martin</t>
  </si>
  <si>
    <t>Fišer Ondřej</t>
  </si>
  <si>
    <t>Houf Tomáš</t>
  </si>
  <si>
    <t>Machyán Filip</t>
  </si>
  <si>
    <t>Strnad Michal</t>
  </si>
  <si>
    <t>HZS Stará Boleslav</t>
  </si>
  <si>
    <t>Beran Ondřej</t>
  </si>
  <si>
    <t>Fila Vojtěch</t>
  </si>
  <si>
    <t>Nesporý Václav</t>
  </si>
  <si>
    <t>JSDH Nová Hradečná</t>
  </si>
  <si>
    <t>Pokorný Radim</t>
  </si>
  <si>
    <t>DNF</t>
  </si>
  <si>
    <t>I. kolo</t>
  </si>
  <si>
    <t>II. kolo</t>
  </si>
  <si>
    <t>III. kolo</t>
  </si>
  <si>
    <t>IV. kolo</t>
  </si>
  <si>
    <t>V. kolo</t>
  </si>
  <si>
    <t>Celkové pořadí</t>
  </si>
  <si>
    <t>Výsledky Českého poháru v TFA - kategorie A</t>
  </si>
  <si>
    <t>Výsledky Českého poháru v TFA - kategorie B</t>
  </si>
  <si>
    <t>Výsledky Českého poháru v TFA - kategorie C</t>
  </si>
  <si>
    <t>Kat.</t>
  </si>
  <si>
    <t>Bodové ohodnocení</t>
  </si>
  <si>
    <t>Celkem</t>
  </si>
  <si>
    <t>Celkový přehled výsledků Českého poháru v TFA 2015</t>
  </si>
  <si>
    <t>HZS Zlín A</t>
  </si>
  <si>
    <t>Rosenkranz Ondřej</t>
  </si>
  <si>
    <t>HZS Královehradeckého kraje</t>
  </si>
  <si>
    <t>Kladiva Radek</t>
  </si>
  <si>
    <t>ÚO Benešov</t>
  </si>
  <si>
    <t>Slatinský Miroslav</t>
  </si>
  <si>
    <t>HZS Jihomoravského kraje</t>
  </si>
  <si>
    <t>HZS Karviná</t>
  </si>
  <si>
    <t>HZS Jihočeského kraje</t>
  </si>
  <si>
    <t>HZS Libereckého kraje</t>
  </si>
  <si>
    <t>Hanzel Jaroslav</t>
  </si>
  <si>
    <t xml:space="preserve">Hess Pawel </t>
  </si>
  <si>
    <t>PSP Polsko</t>
  </si>
  <si>
    <t>HZS Moravskoslezského kraje</t>
  </si>
  <si>
    <t>Koliba Martin</t>
  </si>
  <si>
    <t>HZSP letiště Ostrava</t>
  </si>
  <si>
    <t>HZS Ostrava</t>
  </si>
  <si>
    <t>Šejbl Zdeněk</t>
  </si>
  <si>
    <t>SDH Horní Sloupnice</t>
  </si>
  <si>
    <t>Koutník Lukáš</t>
  </si>
  <si>
    <t>Brůžek Pavel</t>
  </si>
  <si>
    <t>Chomutov</t>
  </si>
  <si>
    <t>Dvořák Miroslav</t>
  </si>
  <si>
    <t>HZS Ústeckého kraje</t>
  </si>
  <si>
    <t>Vlček David</t>
  </si>
  <si>
    <t>Stejskal Michal</t>
  </si>
  <si>
    <t>Šrom Michal</t>
  </si>
  <si>
    <t>SDH Medlov</t>
  </si>
  <si>
    <t>Pfaifer Pavel</t>
  </si>
  <si>
    <t>SDH Ruda nad Moravou</t>
  </si>
  <si>
    <t>HZS Písek</t>
  </si>
  <si>
    <t>Procházka Daniel</t>
  </si>
  <si>
    <t>HZS Nymburk</t>
  </si>
  <si>
    <t>Dacík Lukáš</t>
  </si>
  <si>
    <t>HZS Zlín</t>
  </si>
  <si>
    <t>Pašek David</t>
  </si>
  <si>
    <t>Bohuslavice</t>
  </si>
  <si>
    <t>HZS Svitavy</t>
  </si>
  <si>
    <t>Holec Martin</t>
  </si>
  <si>
    <t>Gorlaczik Daniel</t>
  </si>
  <si>
    <t>SDH Lázně Bělohrad</t>
  </si>
  <si>
    <t>SDH Jihlava</t>
  </si>
  <si>
    <t>Pospěch David</t>
  </si>
  <si>
    <t>SDH Strachovice</t>
  </si>
  <si>
    <t>Navrátil Lukáš</t>
  </si>
  <si>
    <t>SDH Ludéřov</t>
  </si>
  <si>
    <t xml:space="preserve">Dolan Jiří </t>
  </si>
  <si>
    <t>Červený Jakub</t>
  </si>
  <si>
    <t>SDH Salaš</t>
  </si>
  <si>
    <t>Wrožyna Jakub</t>
  </si>
  <si>
    <t>Sysel David</t>
  </si>
  <si>
    <t>Drtil Michal</t>
  </si>
  <si>
    <t>SDH Olšany</t>
  </si>
  <si>
    <t>Iška David</t>
  </si>
  <si>
    <t>Štábl Jiří</t>
  </si>
  <si>
    <t>JSDH Vranová Lhota</t>
  </si>
  <si>
    <t>Lengyel Gábor</t>
  </si>
  <si>
    <t>TFA Team DHZ Zlaté Klasy</t>
  </si>
  <si>
    <t>HZS Olomouckého kraje</t>
  </si>
  <si>
    <t xml:space="preserve">Zdzieblo Marcin </t>
  </si>
  <si>
    <t>Deza Val. Meziříčí</t>
  </si>
  <si>
    <t>HZS Prostějov</t>
  </si>
  <si>
    <t>HZS Zlín B</t>
  </si>
  <si>
    <t>Ficik Adrián</t>
  </si>
  <si>
    <t>TFA Team Slovakia</t>
  </si>
  <si>
    <t>Martínek Luboš</t>
  </si>
  <si>
    <t>Holeček Petr</t>
  </si>
  <si>
    <t>Zsigó Jozef</t>
  </si>
  <si>
    <t>Hubáček Zdeněk</t>
  </si>
  <si>
    <t>SDH Uničov</t>
  </si>
  <si>
    <t>Čepelák Jiří</t>
  </si>
  <si>
    <t>SDH Velká Bystřice</t>
  </si>
  <si>
    <t>Tichá Michaela</t>
  </si>
  <si>
    <t>SDH Braník</t>
  </si>
  <si>
    <t>Ž</t>
  </si>
  <si>
    <t>Plodr Dušan</t>
  </si>
  <si>
    <t>HZS Středočeský k.</t>
  </si>
  <si>
    <t>Plaček Petr</t>
  </si>
  <si>
    <t>HZS Pardubice</t>
  </si>
  <si>
    <t>Raich Jan</t>
  </si>
  <si>
    <t>HZS Královéhradeckého kraje</t>
  </si>
  <si>
    <t>Jelínek Martin</t>
  </si>
  <si>
    <t>JSDH Řeporyje</t>
  </si>
  <si>
    <t>Pokorný Ondřej</t>
  </si>
  <si>
    <t>JSDH Letohrad</t>
  </si>
  <si>
    <t>Hájek Miroslav</t>
  </si>
  <si>
    <t>JSDH Ústí nad Orlicí</t>
  </si>
  <si>
    <t>Krejcar Lukáš</t>
  </si>
  <si>
    <t>JSDH Malšova Lhota</t>
  </si>
  <si>
    <t>Viej Roman</t>
  </si>
  <si>
    <t>Víšek Marek</t>
  </si>
  <si>
    <t>Tichý Aleš</t>
  </si>
  <si>
    <t>Šmatera Oldřich</t>
  </si>
  <si>
    <t>Havlenová Pavlína</t>
  </si>
  <si>
    <t>JSDH Vladislav</t>
  </si>
  <si>
    <t>Gonera Piotr</t>
  </si>
  <si>
    <t>Turek Martin</t>
  </si>
  <si>
    <t>Piotrowski Kamil</t>
  </si>
  <si>
    <t>Chromečka Daniel</t>
  </si>
  <si>
    <t>Hejneš Leopold</t>
  </si>
  <si>
    <t>Ryš Adam</t>
  </si>
  <si>
    <t>Kolibová Martina</t>
  </si>
  <si>
    <t>Kubín Pavel</t>
  </si>
  <si>
    <t>Kubín Miloslav</t>
  </si>
  <si>
    <t>Višňar Tomáš</t>
  </si>
  <si>
    <t>Jindra Petr</t>
  </si>
  <si>
    <t>Královéhradecký kraj</t>
  </si>
  <si>
    <t>dle všech 
vzájemných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</si>
</sst>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color rgb="FFFF0000"/>
      <name val="Calibri"/>
      <family val="2"/>
      <charset val="238"/>
    </font>
    <font>
      <sz val="12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18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vertical="center"/>
    </xf>
    <xf numFmtId="1" fontId="1" fillId="3" borderId="5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17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" fontId="5" fillId="4" borderId="13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18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horizontal="center" vertical="center"/>
    </xf>
    <xf numFmtId="1" fontId="5" fillId="4" borderId="9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5" borderId="8" xfId="0" applyNumberFormat="1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" fontId="6" fillId="6" borderId="10" xfId="0" applyNumberFormat="1" applyFont="1" applyFill="1" applyBorder="1" applyAlignment="1">
      <alignment horizontal="center" vertical="center"/>
    </xf>
    <xf numFmtId="1" fontId="5" fillId="6" borderId="10" xfId="0" applyNumberFormat="1" applyFont="1" applyFill="1" applyBorder="1" applyAlignment="1">
      <alignment horizontal="center" vertical="center"/>
    </xf>
    <xf numFmtId="164" fontId="6" fillId="5" borderId="14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23" xfId="0" applyNumberFormat="1" applyFont="1" applyFill="1" applyBorder="1" applyAlignment="1">
      <alignment horizontal="center" vertical="center"/>
    </xf>
    <xf numFmtId="1" fontId="6" fillId="6" borderId="5" xfId="0" applyNumberFormat="1" applyFont="1" applyFill="1" applyBorder="1" applyAlignment="1">
      <alignment horizontal="center" vertical="center"/>
    </xf>
    <xf numFmtId="1" fontId="5" fillId="6" borderId="2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left" vertical="center"/>
    </xf>
    <xf numFmtId="164" fontId="5" fillId="5" borderId="19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164" fontId="6" fillId="5" borderId="24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6" fillId="5" borderId="16" xfId="0" applyNumberFormat="1" applyFont="1" applyFill="1" applyBorder="1" applyAlignment="1">
      <alignment horizontal="center" vertical="center"/>
    </xf>
    <xf numFmtId="164" fontId="5" fillId="5" borderId="24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25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1" fontId="6" fillId="3" borderId="24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14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" fontId="5" fillId="3" borderId="25" xfId="0" applyNumberFormat="1" applyFont="1" applyFill="1" applyBorder="1" applyAlignment="1">
      <alignment horizontal="center" vertical="center"/>
    </xf>
    <xf numFmtId="1" fontId="5" fillId="3" borderId="19" xfId="0" applyNumberFormat="1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4" borderId="24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14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8" borderId="29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9" borderId="29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0" borderId="29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1" fillId="11" borderId="29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12" borderId="2" xfId="0" applyFont="1" applyFill="1" applyBorder="1" applyAlignment="1" applyProtection="1">
      <alignment horizontal="center" vertical="center" wrapText="1"/>
    </xf>
    <xf numFmtId="1" fontId="6" fillId="12" borderId="5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" fontId="1" fillId="3" borderId="30" xfId="0" applyNumberFormat="1" applyFont="1" applyFill="1" applyBorder="1" applyAlignment="1">
      <alignment horizontal="center" vertical="center"/>
    </xf>
    <xf numFmtId="1" fontId="6" fillId="12" borderId="3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47" fontId="5" fillId="0" borderId="30" xfId="0" applyNumberFormat="1" applyFont="1" applyFill="1" applyBorder="1" applyAlignment="1">
      <alignment horizontal="center" vertical="center"/>
    </xf>
    <xf numFmtId="47" fontId="5" fillId="0" borderId="3" xfId="0" applyNumberFormat="1" applyFont="1" applyFill="1" applyBorder="1" applyAlignment="1">
      <alignment horizontal="center" vertical="center"/>
    </xf>
    <xf numFmtId="47" fontId="5" fillId="0" borderId="30" xfId="0" applyNumberFormat="1" applyFont="1" applyFill="1" applyBorder="1" applyAlignment="1">
      <alignment vertical="center"/>
    </xf>
    <xf numFmtId="47" fontId="5" fillId="0" borderId="3" xfId="0" applyNumberFormat="1" applyFont="1" applyFill="1" applyBorder="1" applyAlignment="1">
      <alignment vertical="center"/>
    </xf>
    <xf numFmtId="47" fontId="3" fillId="0" borderId="3" xfId="0" applyNumberFormat="1" applyFont="1" applyBorder="1" applyAlignment="1" applyProtection="1">
      <alignment horizontal="center" vertical="center"/>
      <protection locked="0"/>
    </xf>
    <xf numFmtId="47" fontId="0" fillId="0" borderId="3" xfId="0" applyNumberFormat="1" applyBorder="1" applyAlignment="1" applyProtection="1">
      <alignment horizontal="center" vertical="center"/>
      <protection locked="0"/>
    </xf>
    <xf numFmtId="47" fontId="3" fillId="0" borderId="30" xfId="0" applyNumberFormat="1" applyFont="1" applyBorder="1" applyAlignment="1" applyProtection="1">
      <alignment horizontal="center" vertical="center"/>
      <protection locked="0"/>
    </xf>
    <xf numFmtId="47" fontId="0" fillId="0" borderId="30" xfId="0" applyNumberFormat="1" applyBorder="1" applyAlignment="1" applyProtection="1">
      <alignment horizontal="center" vertical="center"/>
      <protection locked="0"/>
    </xf>
    <xf numFmtId="0" fontId="0" fillId="0" borderId="33" xfId="0" applyBorder="1"/>
    <xf numFmtId="0" fontId="1" fillId="3" borderId="10" xfId="0" applyFont="1" applyFill="1" applyBorder="1" applyAlignment="1" applyProtection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 applyProtection="1">
      <alignment vertical="center"/>
    </xf>
    <xf numFmtId="0" fontId="1" fillId="3" borderId="33" xfId="0" applyFont="1" applyFill="1" applyBorder="1" applyAlignment="1" applyProtection="1">
      <alignment horizontal="center" vertical="center"/>
    </xf>
    <xf numFmtId="0" fontId="0" fillId="0" borderId="30" xfId="0" applyBorder="1"/>
    <xf numFmtId="164" fontId="5" fillId="0" borderId="0" xfId="0" applyNumberFormat="1" applyFont="1" applyFill="1" applyBorder="1" applyAlignment="1">
      <alignment horizontal="center" vertical="center"/>
    </xf>
    <xf numFmtId="0" fontId="0" fillId="0" borderId="3" xfId="0" applyBorder="1"/>
    <xf numFmtId="164" fontId="1" fillId="3" borderId="0" xfId="0" applyNumberFormat="1" applyFont="1" applyFill="1" applyBorder="1" applyAlignment="1">
      <alignment horizontal="center" vertical="center"/>
    </xf>
    <xf numFmtId="47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/>
    <xf numFmtId="1" fontId="1" fillId="7" borderId="7" xfId="0" applyNumberFormat="1" applyFont="1" applyFill="1" applyBorder="1" applyAlignment="1">
      <alignment horizontal="center" vertical="center"/>
    </xf>
    <xf numFmtId="1" fontId="1" fillId="7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64" fontId="5" fillId="0" borderId="8" xfId="0" applyNumberFormat="1" applyFont="1" applyFill="1" applyBorder="1" applyAlignment="1">
      <alignment vertical="center"/>
    </xf>
    <xf numFmtId="164" fontId="1" fillId="3" borderId="35" xfId="0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3" borderId="36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14" xfId="0" applyNumberFormat="1" applyFont="1" applyFill="1" applyBorder="1" applyAlignment="1" applyProtection="1">
      <alignment horizontal="center" vertical="center"/>
    </xf>
    <xf numFmtId="1" fontId="12" fillId="13" borderId="5" xfId="0" applyNumberFormat="1" applyFont="1" applyFill="1" applyBorder="1" applyAlignment="1">
      <alignment horizontal="center" vertical="center"/>
    </xf>
    <xf numFmtId="0" fontId="12" fillId="13" borderId="3" xfId="0" applyFont="1" applyFill="1" applyBorder="1" applyAlignment="1" applyProtection="1">
      <alignment vertical="center"/>
    </xf>
    <xf numFmtId="0" fontId="12" fillId="13" borderId="4" xfId="0" applyFont="1" applyFill="1" applyBorder="1" applyAlignment="1" applyProtection="1">
      <alignment horizontal="center" vertical="center"/>
    </xf>
    <xf numFmtId="164" fontId="12" fillId="13" borderId="5" xfId="0" applyNumberFormat="1" applyFont="1" applyFill="1" applyBorder="1" applyAlignment="1">
      <alignment horizontal="center" vertical="center"/>
    </xf>
    <xf numFmtId="164" fontId="12" fillId="13" borderId="8" xfId="0" applyNumberFormat="1" applyFont="1" applyFill="1" applyBorder="1" applyAlignment="1">
      <alignment horizontal="center" vertical="center"/>
    </xf>
    <xf numFmtId="164" fontId="12" fillId="13" borderId="24" xfId="0" applyNumberFormat="1" applyFont="1" applyFill="1" applyBorder="1" applyAlignment="1">
      <alignment horizontal="center" vertical="center"/>
    </xf>
    <xf numFmtId="164" fontId="12" fillId="13" borderId="3" xfId="0" applyNumberFormat="1" applyFont="1" applyFill="1" applyBorder="1" applyAlignment="1">
      <alignment horizontal="center" vertical="center"/>
    </xf>
    <xf numFmtId="164" fontId="12" fillId="13" borderId="14" xfId="0" applyNumberFormat="1" applyFont="1" applyFill="1" applyBorder="1" applyAlignment="1">
      <alignment horizontal="center" vertical="center"/>
    </xf>
    <xf numFmtId="1" fontId="12" fillId="13" borderId="24" xfId="0" applyNumberFormat="1" applyFont="1" applyFill="1" applyBorder="1" applyAlignment="1">
      <alignment horizontal="center" vertical="center"/>
    </xf>
    <xf numFmtId="1" fontId="12" fillId="13" borderId="3" xfId="0" applyNumberFormat="1" applyFont="1" applyFill="1" applyBorder="1" applyAlignment="1">
      <alignment horizontal="center" vertical="center"/>
    </xf>
    <xf numFmtId="1" fontId="12" fillId="13" borderId="14" xfId="0" applyNumberFormat="1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12" borderId="31" xfId="0" applyFont="1" applyFill="1" applyBorder="1" applyAlignment="1">
      <alignment horizontal="center" vertical="center"/>
    </xf>
    <xf numFmtId="0" fontId="8" fillId="12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7" borderId="7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tabSelected="1" view="pageBreakPreview" zoomScale="90" zoomScaleNormal="100" zoomScaleSheetLayoutView="90" workbookViewId="0">
      <selection activeCell="AE65" sqref="AE65"/>
    </sheetView>
  </sheetViews>
  <sheetFormatPr defaultRowHeight="15" x14ac:dyDescent="0.25"/>
  <cols>
    <col min="1" max="1" width="17.85546875" style="5" customWidth="1"/>
    <col min="2" max="2" width="26.28515625" style="5" customWidth="1"/>
    <col min="3" max="3" width="6.7109375" customWidth="1"/>
    <col min="4" max="7" width="8.140625" hidden="1" customWidth="1"/>
    <col min="8" max="8" width="9.140625" customWidth="1"/>
    <col min="9" max="12" width="8.140625" hidden="1" customWidth="1"/>
    <col min="13" max="13" width="9.140625" customWidth="1"/>
    <col min="14" max="17" width="8.140625" hidden="1" customWidth="1"/>
    <col min="18" max="18" width="9.140625" customWidth="1"/>
    <col min="19" max="22" width="8.28515625" hidden="1" customWidth="1"/>
    <col min="23" max="23" width="9.140625" customWidth="1"/>
    <col min="24" max="27" width="8.140625" hidden="1" customWidth="1"/>
    <col min="28" max="28" width="9.140625" customWidth="1"/>
    <col min="29" max="33" width="7.140625" customWidth="1"/>
    <col min="34" max="35" width="8.140625" customWidth="1"/>
    <col min="36" max="36" width="15" customWidth="1"/>
  </cols>
  <sheetData>
    <row r="1" spans="1:36" ht="48.75" customHeight="1" thickBot="1" x14ac:dyDescent="0.3">
      <c r="A1" s="169" t="s">
        <v>88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</row>
    <row r="2" spans="1:36" ht="42" customHeight="1" thickBot="1" x14ac:dyDescent="0.3">
      <c r="C2" s="131"/>
      <c r="D2" s="168" t="s">
        <v>76</v>
      </c>
      <c r="E2" s="168"/>
      <c r="F2" s="168"/>
      <c r="G2" s="168"/>
      <c r="H2" s="168"/>
      <c r="I2" s="170" t="s">
        <v>77</v>
      </c>
      <c r="J2" s="170"/>
      <c r="K2" s="170"/>
      <c r="L2" s="170"/>
      <c r="M2" s="170"/>
      <c r="N2" s="171" t="s">
        <v>78</v>
      </c>
      <c r="O2" s="171"/>
      <c r="P2" s="171"/>
      <c r="Q2" s="171"/>
      <c r="R2" s="171"/>
      <c r="S2" s="172" t="s">
        <v>79</v>
      </c>
      <c r="T2" s="172"/>
      <c r="U2" s="172"/>
      <c r="V2" s="172"/>
      <c r="W2" s="172"/>
      <c r="X2" s="173" t="s">
        <v>80</v>
      </c>
      <c r="Y2" s="173"/>
      <c r="Z2" s="173"/>
      <c r="AA2" s="173"/>
      <c r="AB2" s="173"/>
      <c r="AC2" s="174" t="s">
        <v>86</v>
      </c>
      <c r="AD2" s="174"/>
      <c r="AE2" s="174"/>
      <c r="AF2" s="174"/>
      <c r="AG2" s="174"/>
      <c r="AH2" s="175" t="s">
        <v>87</v>
      </c>
      <c r="AI2" s="176"/>
      <c r="AJ2" s="148" t="s">
        <v>196</v>
      </c>
    </row>
    <row r="3" spans="1:36" ht="45" x14ac:dyDescent="0.25">
      <c r="A3" s="6" t="s">
        <v>0</v>
      </c>
      <c r="B3" s="6" t="s">
        <v>1</v>
      </c>
      <c r="C3" s="2" t="s">
        <v>85</v>
      </c>
      <c r="D3" s="100" t="s">
        <v>3</v>
      </c>
      <c r="E3" s="101" t="s">
        <v>4</v>
      </c>
      <c r="F3" s="101" t="s">
        <v>5</v>
      </c>
      <c r="G3" s="101" t="s">
        <v>6</v>
      </c>
      <c r="H3" s="102" t="s">
        <v>7</v>
      </c>
      <c r="I3" s="103" t="s">
        <v>3</v>
      </c>
      <c r="J3" s="104" t="s">
        <v>4</v>
      </c>
      <c r="K3" s="104" t="s">
        <v>5</v>
      </c>
      <c r="L3" s="104" t="s">
        <v>6</v>
      </c>
      <c r="M3" s="105" t="s">
        <v>7</v>
      </c>
      <c r="N3" s="106" t="s">
        <v>3</v>
      </c>
      <c r="O3" s="107" t="s">
        <v>4</v>
      </c>
      <c r="P3" s="107" t="s">
        <v>5</v>
      </c>
      <c r="Q3" s="107" t="s">
        <v>6</v>
      </c>
      <c r="R3" s="108" t="s">
        <v>7</v>
      </c>
      <c r="S3" s="109" t="s">
        <v>3</v>
      </c>
      <c r="T3" s="110" t="s">
        <v>4</v>
      </c>
      <c r="U3" s="110" t="s">
        <v>5</v>
      </c>
      <c r="V3" s="110" t="s">
        <v>6</v>
      </c>
      <c r="W3" s="111" t="s">
        <v>7</v>
      </c>
      <c r="X3" s="112" t="s">
        <v>3</v>
      </c>
      <c r="Y3" s="113" t="s">
        <v>4</v>
      </c>
      <c r="Z3" s="113" t="s">
        <v>5</v>
      </c>
      <c r="AA3" s="113" t="s">
        <v>6</v>
      </c>
      <c r="AB3" s="114" t="s">
        <v>7</v>
      </c>
      <c r="AC3" s="115" t="s">
        <v>19</v>
      </c>
      <c r="AD3" s="115" t="s">
        <v>20</v>
      </c>
      <c r="AE3" s="115" t="s">
        <v>21</v>
      </c>
      <c r="AF3" s="115" t="s">
        <v>22</v>
      </c>
      <c r="AG3" s="115" t="s">
        <v>25</v>
      </c>
      <c r="AH3" s="116" t="s">
        <v>24</v>
      </c>
      <c r="AI3" s="116" t="s">
        <v>81</v>
      </c>
    </row>
    <row r="4" spans="1:36" ht="15.75" x14ac:dyDescent="0.25">
      <c r="A4" s="7" t="s">
        <v>27</v>
      </c>
      <c r="B4" s="7" t="s">
        <v>28</v>
      </c>
      <c r="C4" s="132" t="s">
        <v>10</v>
      </c>
      <c r="D4" s="98"/>
      <c r="E4" s="99"/>
      <c r="F4" s="99"/>
      <c r="G4" s="99"/>
      <c r="H4" s="15">
        <v>3.0469907407407407E-3</v>
      </c>
      <c r="I4" s="98">
        <v>8.559027777777778E-4</v>
      </c>
      <c r="J4" s="99">
        <v>9.9849537037037029E-4</v>
      </c>
      <c r="K4" s="99">
        <v>6.5914351851851854E-4</v>
      </c>
      <c r="L4" s="99">
        <v>1.3221064814814814E-3</v>
      </c>
      <c r="M4" s="15">
        <f t="shared" ref="M4:M35" si="0">SUM(I4,J4,K4,L4)</f>
        <v>3.8356481481481479E-3</v>
      </c>
      <c r="N4" s="124">
        <v>1.2275462962962962E-3</v>
      </c>
      <c r="O4" s="124">
        <v>1.2716435185185185E-3</v>
      </c>
      <c r="P4" s="124">
        <v>8.7233796296296289E-4</v>
      </c>
      <c r="Q4" s="124">
        <v>1.8857638888888889E-3</v>
      </c>
      <c r="R4" s="15">
        <f t="shared" ref="R4:R35" si="1">SUM(N4,O4,P4,Q4)</f>
        <v>5.2572916666666662E-3</v>
      </c>
      <c r="S4" s="118"/>
      <c r="T4" s="119"/>
      <c r="U4" s="119"/>
      <c r="V4" s="119"/>
      <c r="W4" s="15">
        <f t="shared" ref="W4:W41" si="2">SUM(S4:V4)</f>
        <v>0</v>
      </c>
      <c r="X4" s="118"/>
      <c r="Y4" s="119"/>
      <c r="Z4" s="119"/>
      <c r="AA4" s="119"/>
      <c r="AB4" s="15">
        <f t="shared" ref="AB4:AB35" si="3">SUM(X4:AA4)</f>
        <v>0</v>
      </c>
      <c r="AC4" s="146">
        <v>15</v>
      </c>
      <c r="AD4" s="146">
        <v>15</v>
      </c>
      <c r="AE4" s="146">
        <v>15</v>
      </c>
      <c r="AF4" s="136">
        <v>0</v>
      </c>
      <c r="AG4" s="120">
        <v>0</v>
      </c>
      <c r="AH4" s="121">
        <v>45</v>
      </c>
      <c r="AI4" s="117">
        <v>1</v>
      </c>
    </row>
    <row r="5" spans="1:36" ht="15.75" x14ac:dyDescent="0.25">
      <c r="A5" s="7" t="s">
        <v>34</v>
      </c>
      <c r="B5" s="7" t="s">
        <v>151</v>
      </c>
      <c r="C5" s="132" t="s">
        <v>30</v>
      </c>
      <c r="D5" s="98"/>
      <c r="E5" s="99"/>
      <c r="F5" s="99"/>
      <c r="G5" s="99"/>
      <c r="H5" s="15">
        <v>4.229976851851852E-3</v>
      </c>
      <c r="I5" s="98">
        <v>1.1155092592592592E-3</v>
      </c>
      <c r="J5" s="99">
        <v>1.3148148148148147E-3</v>
      </c>
      <c r="K5" s="99">
        <v>8.8518518518518514E-4</v>
      </c>
      <c r="L5" s="99">
        <v>1.6805555555555556E-3</v>
      </c>
      <c r="M5" s="15">
        <f t="shared" si="0"/>
        <v>4.9960648148148143E-3</v>
      </c>
      <c r="N5" s="127">
        <v>1.9586805555555555E-3</v>
      </c>
      <c r="O5" s="127">
        <v>1.7729166666666666E-3</v>
      </c>
      <c r="P5" s="127">
        <v>1.2454861111111111E-3</v>
      </c>
      <c r="Q5" s="127">
        <v>2.8375000000000002E-3</v>
      </c>
      <c r="R5" s="15">
        <f t="shared" si="1"/>
        <v>7.8145833333333331E-3</v>
      </c>
      <c r="S5" s="118">
        <v>8.9930555555555554E-4</v>
      </c>
      <c r="T5" s="119">
        <v>1.2958333333333335E-3</v>
      </c>
      <c r="U5" s="119">
        <v>9.1273148148148149E-4</v>
      </c>
      <c r="V5" s="119">
        <v>8.8182870370370368E-4</v>
      </c>
      <c r="W5" s="15">
        <f t="shared" si="2"/>
        <v>3.9896990740740743E-3</v>
      </c>
      <c r="X5" s="118">
        <v>1.0454861111111112E-3</v>
      </c>
      <c r="Y5" s="119">
        <v>1.4734953703703705E-3</v>
      </c>
      <c r="Z5" s="119">
        <v>8.9270833333333314E-4</v>
      </c>
      <c r="AA5" s="119">
        <v>9.3599537037037045E-4</v>
      </c>
      <c r="AB5" s="15">
        <f t="shared" si="3"/>
        <v>4.3476851851851853E-3</v>
      </c>
      <c r="AC5" s="146">
        <v>15</v>
      </c>
      <c r="AD5" s="146">
        <v>15</v>
      </c>
      <c r="AE5" s="146">
        <v>15</v>
      </c>
      <c r="AF5" s="122">
        <v>15</v>
      </c>
      <c r="AG5" s="120">
        <v>12</v>
      </c>
      <c r="AH5" s="121">
        <v>45</v>
      </c>
      <c r="AI5" s="117">
        <v>1</v>
      </c>
      <c r="AJ5" s="145">
        <f>SUM(H5,M5,R5,W5,AB5)</f>
        <v>2.537800925925926E-2</v>
      </c>
    </row>
    <row r="6" spans="1:36" ht="15.75" x14ac:dyDescent="0.25">
      <c r="A6" s="7" t="s">
        <v>178</v>
      </c>
      <c r="B6" s="7" t="s">
        <v>102</v>
      </c>
      <c r="C6" s="132" t="s">
        <v>12</v>
      </c>
      <c r="D6" s="98"/>
      <c r="E6" s="99"/>
      <c r="F6" s="99"/>
      <c r="G6" s="99"/>
      <c r="H6" s="15">
        <v>3.421412037037037E-3</v>
      </c>
      <c r="I6" s="98"/>
      <c r="J6" s="99"/>
      <c r="K6" s="99"/>
      <c r="L6" s="99"/>
      <c r="M6" s="15">
        <f t="shared" si="0"/>
        <v>0</v>
      </c>
      <c r="N6" s="130">
        <v>1.4200231481481483E-3</v>
      </c>
      <c r="O6" s="128">
        <v>1.4525462962962964E-3</v>
      </c>
      <c r="P6" s="128">
        <v>1.0600694444444444E-3</v>
      </c>
      <c r="Q6" s="128">
        <v>2.350347222222222E-3</v>
      </c>
      <c r="R6" s="15">
        <f t="shared" si="1"/>
        <v>6.2829861111111107E-3</v>
      </c>
      <c r="S6" s="118"/>
      <c r="T6" s="119"/>
      <c r="U6" s="119"/>
      <c r="V6" s="119"/>
      <c r="W6" s="15">
        <f t="shared" si="2"/>
        <v>0</v>
      </c>
      <c r="X6" s="118">
        <v>7.4988425925925928E-4</v>
      </c>
      <c r="Y6" s="119">
        <v>1.1364583333333333E-3</v>
      </c>
      <c r="Z6" s="119">
        <v>7.4988425925925928E-4</v>
      </c>
      <c r="AA6" s="119">
        <v>8.2453703703703714E-4</v>
      </c>
      <c r="AB6" s="15">
        <f t="shared" si="3"/>
        <v>3.4607638888888891E-3</v>
      </c>
      <c r="AC6" s="146">
        <v>15</v>
      </c>
      <c r="AD6" s="122">
        <v>0</v>
      </c>
      <c r="AE6" s="146">
        <v>8</v>
      </c>
      <c r="AF6" s="122">
        <v>0</v>
      </c>
      <c r="AG6" s="147">
        <v>15</v>
      </c>
      <c r="AH6" s="121">
        <f>SUM(AC6:AG6)</f>
        <v>38</v>
      </c>
      <c r="AI6" s="117">
        <v>1</v>
      </c>
    </row>
    <row r="7" spans="1:36" ht="15.75" x14ac:dyDescent="0.25">
      <c r="A7" s="7" t="s">
        <v>29</v>
      </c>
      <c r="B7" s="7" t="s">
        <v>147</v>
      </c>
      <c r="C7" s="132" t="s">
        <v>12</v>
      </c>
      <c r="D7" s="98"/>
      <c r="E7" s="99"/>
      <c r="F7" s="99"/>
      <c r="G7" s="99"/>
      <c r="H7" s="15">
        <v>3.6089120370370372E-3</v>
      </c>
      <c r="I7" s="98">
        <v>9.780092592592592E-4</v>
      </c>
      <c r="J7" s="99">
        <v>1.1250000000000001E-3</v>
      </c>
      <c r="K7" s="99">
        <v>7.4699074074074077E-4</v>
      </c>
      <c r="L7" s="99">
        <v>1.4688657407407409E-3</v>
      </c>
      <c r="M7" s="15">
        <f t="shared" si="0"/>
        <v>4.3188657407407412E-3</v>
      </c>
      <c r="N7" s="127">
        <v>1.3412037037037038E-3</v>
      </c>
      <c r="O7" s="127">
        <v>1.4482638888888889E-3</v>
      </c>
      <c r="P7" s="127">
        <v>9.2141203703703699E-4</v>
      </c>
      <c r="Q7" s="127">
        <v>2.2083333333333334E-3</v>
      </c>
      <c r="R7" s="15">
        <f t="shared" si="1"/>
        <v>5.9192129629629629E-3</v>
      </c>
      <c r="S7" s="118">
        <v>8.3796296296296299E-4</v>
      </c>
      <c r="T7" s="119">
        <v>1.0718749999999999E-3</v>
      </c>
      <c r="U7" s="119">
        <v>7.3101851851851843E-4</v>
      </c>
      <c r="V7" s="119">
        <v>7.2812500000000004E-4</v>
      </c>
      <c r="W7" s="15">
        <f t="shared" si="2"/>
        <v>3.3689814814814815E-3</v>
      </c>
      <c r="X7" s="118">
        <v>8.021990740740741E-4</v>
      </c>
      <c r="Y7" s="119">
        <v>1.2105324074074073E-3</v>
      </c>
      <c r="Z7" s="119">
        <v>7.9675925925925921E-4</v>
      </c>
      <c r="AA7" s="119">
        <v>7.9722222222222228E-4</v>
      </c>
      <c r="AB7" s="15">
        <f t="shared" si="3"/>
        <v>3.606712962962963E-3</v>
      </c>
      <c r="AC7" s="146">
        <v>12</v>
      </c>
      <c r="AD7" s="122">
        <v>10</v>
      </c>
      <c r="AE7" s="146">
        <v>15</v>
      </c>
      <c r="AF7" s="146">
        <v>10</v>
      </c>
      <c r="AG7" s="120">
        <v>8</v>
      </c>
      <c r="AH7" s="121">
        <v>37</v>
      </c>
      <c r="AI7" s="117">
        <v>2</v>
      </c>
      <c r="AJ7" s="145">
        <f>SUM(M7,R7,W7,AB7)</f>
        <v>1.7213773148148148E-2</v>
      </c>
    </row>
    <row r="8" spans="1:36" ht="15.75" x14ac:dyDescent="0.25">
      <c r="A8" s="7" t="s">
        <v>38</v>
      </c>
      <c r="B8" s="7" t="s">
        <v>36</v>
      </c>
      <c r="C8" s="132" t="s">
        <v>30</v>
      </c>
      <c r="D8" s="98"/>
      <c r="E8" s="99"/>
      <c r="F8" s="99"/>
      <c r="G8" s="99"/>
      <c r="H8" s="15">
        <v>4.523032407407407E-3</v>
      </c>
      <c r="I8" s="98">
        <v>9.8576388888888889E-4</v>
      </c>
      <c r="J8" s="99">
        <v>1.3854166666666667E-3</v>
      </c>
      <c r="K8" s="99">
        <v>7.9618055555555562E-4</v>
      </c>
      <c r="L8" s="99">
        <v>2.2428240740740742E-3</v>
      </c>
      <c r="M8" s="15">
        <f t="shared" si="0"/>
        <v>5.4101851851851854E-3</v>
      </c>
      <c r="N8" s="127">
        <v>1.6211805555555556E-3</v>
      </c>
      <c r="O8" s="127">
        <v>1.8417824074074074E-3</v>
      </c>
      <c r="P8" s="127">
        <v>1.2062500000000001E-3</v>
      </c>
      <c r="Q8" s="127">
        <v>3.3562499999999999E-3</v>
      </c>
      <c r="R8" s="15">
        <f t="shared" si="1"/>
        <v>8.0254629629629634E-3</v>
      </c>
      <c r="S8" s="118">
        <v>7.8356481481481495E-4</v>
      </c>
      <c r="T8" s="119">
        <v>1.2640046296296297E-3</v>
      </c>
      <c r="U8" s="119">
        <v>9.003472222222222E-4</v>
      </c>
      <c r="V8" s="119">
        <v>1.2300925925925925E-3</v>
      </c>
      <c r="W8" s="15">
        <f t="shared" si="2"/>
        <v>4.1780092592592598E-3</v>
      </c>
      <c r="X8" s="118">
        <v>8.804398148148148E-4</v>
      </c>
      <c r="Y8" s="119">
        <v>1.4149305555555556E-3</v>
      </c>
      <c r="Z8" s="119">
        <v>9.3981481481481477E-4</v>
      </c>
      <c r="AA8" s="119">
        <v>1.0671296296296295E-3</v>
      </c>
      <c r="AB8" s="15">
        <f t="shared" si="3"/>
        <v>4.3023148148148144E-3</v>
      </c>
      <c r="AC8" s="122">
        <v>8</v>
      </c>
      <c r="AD8" s="122">
        <v>10</v>
      </c>
      <c r="AE8" s="146">
        <v>10</v>
      </c>
      <c r="AF8" s="146">
        <v>12</v>
      </c>
      <c r="AG8" s="147">
        <v>15</v>
      </c>
      <c r="AH8" s="121">
        <v>37</v>
      </c>
      <c r="AI8" s="117">
        <v>2</v>
      </c>
      <c r="AJ8" s="145">
        <f>SUM(H8,M8,R8,W8,AB8)</f>
        <v>2.6439004629629632E-2</v>
      </c>
    </row>
    <row r="9" spans="1:36" ht="15.75" x14ac:dyDescent="0.25">
      <c r="A9" s="7" t="s">
        <v>16</v>
      </c>
      <c r="B9" s="7" t="s">
        <v>97</v>
      </c>
      <c r="C9" s="132" t="s">
        <v>12</v>
      </c>
      <c r="D9" s="98"/>
      <c r="E9" s="99"/>
      <c r="F9" s="99"/>
      <c r="G9" s="99"/>
      <c r="H9" s="15">
        <f>SUM(D9,E9,F9,G9)</f>
        <v>0</v>
      </c>
      <c r="I9" s="98">
        <v>1.0407407407407407E-3</v>
      </c>
      <c r="J9" s="99">
        <v>1.1365740740740741E-3</v>
      </c>
      <c r="K9" s="99">
        <v>8.6840277777777773E-4</v>
      </c>
      <c r="L9" s="99">
        <v>1.7247685185185185E-3</v>
      </c>
      <c r="M9" s="15">
        <f t="shared" si="0"/>
        <v>4.7704861111111116E-3</v>
      </c>
      <c r="N9" s="129">
        <v>1.470023148148148E-3</v>
      </c>
      <c r="O9" s="127">
        <v>1.3997685185185187E-3</v>
      </c>
      <c r="P9" s="127">
        <v>1.0511574074074076E-3</v>
      </c>
      <c r="Q9" s="127">
        <v>2.0363425925925926E-3</v>
      </c>
      <c r="R9" s="15">
        <f t="shared" si="1"/>
        <v>5.9572916666666663E-3</v>
      </c>
      <c r="S9" s="118">
        <v>7.395833333333333E-4</v>
      </c>
      <c r="T9" s="119">
        <v>1.0350694444444444E-3</v>
      </c>
      <c r="U9" s="119">
        <v>7.8807870370370371E-4</v>
      </c>
      <c r="V9" s="119">
        <v>6.6643518518518516E-4</v>
      </c>
      <c r="W9" s="15">
        <f t="shared" si="2"/>
        <v>3.2291666666666666E-3</v>
      </c>
      <c r="X9" s="118">
        <v>7.9363425925925923E-4</v>
      </c>
      <c r="Y9" s="119">
        <v>1.1837962962962963E-3</v>
      </c>
      <c r="Z9" s="119">
        <v>8.2511574074074074E-4</v>
      </c>
      <c r="AA9" s="119">
        <v>7.2743055555555571E-4</v>
      </c>
      <c r="AB9" s="15">
        <f t="shared" si="3"/>
        <v>3.5299768518518523E-3</v>
      </c>
      <c r="AC9" s="122">
        <v>0</v>
      </c>
      <c r="AD9" s="122">
        <v>1</v>
      </c>
      <c r="AE9" s="146">
        <v>12</v>
      </c>
      <c r="AF9" s="146">
        <v>15</v>
      </c>
      <c r="AG9" s="147">
        <v>10</v>
      </c>
      <c r="AH9" s="121">
        <v>37</v>
      </c>
      <c r="AI9" s="117">
        <v>3</v>
      </c>
      <c r="AJ9" s="145">
        <f>SUM(M9,R9,W9,AB9)</f>
        <v>1.7486921296296296E-2</v>
      </c>
    </row>
    <row r="10" spans="1:36" ht="15.75" x14ac:dyDescent="0.25">
      <c r="A10" s="7" t="s">
        <v>31</v>
      </c>
      <c r="B10" s="7" t="s">
        <v>151</v>
      </c>
      <c r="C10" s="132" t="s">
        <v>30</v>
      </c>
      <c r="D10" s="98"/>
      <c r="E10" s="99"/>
      <c r="F10" s="99"/>
      <c r="G10" s="99"/>
      <c r="H10" s="15">
        <v>4.4511574074074071E-3</v>
      </c>
      <c r="I10" s="98">
        <v>1.3061342592592593E-3</v>
      </c>
      <c r="J10" s="99">
        <v>1.4420138888888887E-3</v>
      </c>
      <c r="K10" s="99">
        <v>8.8877314814814819E-4</v>
      </c>
      <c r="L10" s="99">
        <v>1.7758101851851852E-3</v>
      </c>
      <c r="M10" s="15">
        <f t="shared" si="0"/>
        <v>5.412731481481481E-3</v>
      </c>
      <c r="N10" s="129">
        <v>1.9569444444444447E-3</v>
      </c>
      <c r="O10" s="127">
        <v>2.0844907407407405E-3</v>
      </c>
      <c r="P10" s="127">
        <v>1.2431712962962963E-3</v>
      </c>
      <c r="Q10" s="127">
        <v>2.5505787037037038E-3</v>
      </c>
      <c r="R10" s="15">
        <f t="shared" si="1"/>
        <v>7.8351851851851846E-3</v>
      </c>
      <c r="S10" s="118">
        <v>1.3125000000000001E-3</v>
      </c>
      <c r="T10" s="119">
        <v>1.4421296296296298E-3</v>
      </c>
      <c r="U10" s="119">
        <v>9.4618055555555558E-4</v>
      </c>
      <c r="V10" s="119">
        <v>8.9259259259259272E-4</v>
      </c>
      <c r="W10" s="15">
        <f t="shared" si="2"/>
        <v>4.5934027777777778E-3</v>
      </c>
      <c r="X10" s="118">
        <v>1.2577546296296297E-3</v>
      </c>
      <c r="Y10" s="119">
        <v>1.4576388888888892E-3</v>
      </c>
      <c r="Z10" s="119">
        <v>9.9108796296296293E-4</v>
      </c>
      <c r="AA10" s="119">
        <v>8.9131944444444447E-4</v>
      </c>
      <c r="AB10" s="15">
        <f t="shared" si="3"/>
        <v>4.5978009259259262E-3</v>
      </c>
      <c r="AC10" s="146">
        <v>10</v>
      </c>
      <c r="AD10" s="122">
        <v>8</v>
      </c>
      <c r="AE10" s="146">
        <v>12</v>
      </c>
      <c r="AF10" s="122">
        <v>8</v>
      </c>
      <c r="AG10" s="147">
        <v>10</v>
      </c>
      <c r="AH10" s="121">
        <v>32</v>
      </c>
      <c r="AI10" s="117">
        <v>3</v>
      </c>
      <c r="AJ10" s="145">
        <f>SUM(H10,M10,R10,W10,AB10)</f>
        <v>2.6890277777777777E-2</v>
      </c>
    </row>
    <row r="11" spans="1:36" ht="15.75" x14ac:dyDescent="0.25">
      <c r="A11" s="7" t="s">
        <v>11</v>
      </c>
      <c r="B11" s="7" t="s">
        <v>97</v>
      </c>
      <c r="C11" s="132" t="s">
        <v>12</v>
      </c>
      <c r="D11" s="98"/>
      <c r="E11" s="99"/>
      <c r="F11" s="99"/>
      <c r="G11" s="99"/>
      <c r="H11" s="15">
        <f>SUM(D11,E11,F11,G11)</f>
        <v>0</v>
      </c>
      <c r="I11" s="98">
        <v>9.156250000000001E-4</v>
      </c>
      <c r="J11" s="99">
        <v>1.0783564814814816E-3</v>
      </c>
      <c r="K11" s="99">
        <v>7.5266203703703704E-4</v>
      </c>
      <c r="L11" s="99">
        <v>1.5719907407407408E-3</v>
      </c>
      <c r="M11" s="15">
        <f t="shared" si="0"/>
        <v>4.318634259259259E-3</v>
      </c>
      <c r="N11" s="126"/>
      <c r="O11" s="126"/>
      <c r="P11" s="126"/>
      <c r="Q11" s="126"/>
      <c r="R11" s="15">
        <f t="shared" si="1"/>
        <v>0</v>
      </c>
      <c r="S11" s="118">
        <v>6.9791666666666656E-4</v>
      </c>
      <c r="T11" s="119">
        <v>1.1488425925925926E-3</v>
      </c>
      <c r="U11" s="119">
        <v>7.5960648148148166E-4</v>
      </c>
      <c r="V11" s="119">
        <v>7.3842592592592579E-4</v>
      </c>
      <c r="W11" s="15">
        <f t="shared" si="2"/>
        <v>3.3447916666666665E-3</v>
      </c>
      <c r="X11" s="118">
        <v>8.5798611111111112E-4</v>
      </c>
      <c r="Y11" s="119">
        <v>1.1552083333333334E-3</v>
      </c>
      <c r="Z11" s="119">
        <v>7.104166666666666E-4</v>
      </c>
      <c r="AA11" s="119">
        <v>8.8865740740740745E-4</v>
      </c>
      <c r="AB11" s="15">
        <f t="shared" si="3"/>
        <v>3.6122685185185186E-3</v>
      </c>
      <c r="AC11" s="122">
        <v>0</v>
      </c>
      <c r="AD11" s="146">
        <v>12</v>
      </c>
      <c r="AE11" s="122">
        <v>0</v>
      </c>
      <c r="AF11" s="146">
        <v>12</v>
      </c>
      <c r="AG11" s="147">
        <v>6</v>
      </c>
      <c r="AH11" s="121">
        <f>SUM(AC11:AG11)</f>
        <v>30</v>
      </c>
      <c r="AI11" s="117">
        <v>4</v>
      </c>
    </row>
    <row r="12" spans="1:36" ht="15.75" x14ac:dyDescent="0.25">
      <c r="A12" s="7" t="s">
        <v>48</v>
      </c>
      <c r="B12" s="7" t="s">
        <v>89</v>
      </c>
      <c r="C12" s="132" t="s">
        <v>10</v>
      </c>
      <c r="D12" s="98"/>
      <c r="E12" s="99"/>
      <c r="F12" s="99"/>
      <c r="G12" s="99"/>
      <c r="H12" s="15">
        <v>3.4430555555555555E-3</v>
      </c>
      <c r="I12" s="98">
        <v>8.8587962962962969E-4</v>
      </c>
      <c r="J12" s="99">
        <v>1.0849537037037036E-3</v>
      </c>
      <c r="K12" s="99">
        <v>7.4189814814814821E-4</v>
      </c>
      <c r="L12" s="99">
        <v>1.3857638888888886E-3</v>
      </c>
      <c r="M12" s="15">
        <f t="shared" si="0"/>
        <v>4.0984953703703704E-3</v>
      </c>
      <c r="N12" s="129">
        <v>1.3062500000000001E-3</v>
      </c>
      <c r="O12" s="127">
        <v>1.4500000000000001E-3</v>
      </c>
      <c r="P12" s="127">
        <v>9.1006944444444436E-4</v>
      </c>
      <c r="Q12" s="127">
        <v>2.2721064814814813E-3</v>
      </c>
      <c r="R12" s="15">
        <f t="shared" si="1"/>
        <v>5.9384259259259251E-3</v>
      </c>
      <c r="S12" s="98">
        <v>7.0949074074074068E-4</v>
      </c>
      <c r="T12" s="99">
        <v>1.0637731481481481E-3</v>
      </c>
      <c r="U12" s="99">
        <v>8.0416666666666657E-4</v>
      </c>
      <c r="V12" s="99">
        <v>7.7071759259259248E-4</v>
      </c>
      <c r="W12" s="15">
        <f t="shared" si="2"/>
        <v>3.3481481481481478E-3</v>
      </c>
      <c r="X12" s="98">
        <v>8.2129629629629642E-4</v>
      </c>
      <c r="Y12" s="99">
        <v>1.1562499999999999E-3</v>
      </c>
      <c r="Z12" s="99">
        <v>7.4895833333333336E-4</v>
      </c>
      <c r="AA12" s="99">
        <v>7.2500000000000006E-4</v>
      </c>
      <c r="AB12" s="15">
        <f t="shared" si="3"/>
        <v>3.4515046296296295E-3</v>
      </c>
      <c r="AC12" s="122">
        <v>5</v>
      </c>
      <c r="AD12" s="146">
        <v>12</v>
      </c>
      <c r="AE12" s="146">
        <v>10</v>
      </c>
      <c r="AF12" s="122">
        <v>4</v>
      </c>
      <c r="AG12" s="147">
        <v>12</v>
      </c>
      <c r="AH12" s="121">
        <f>SUM(AD12,AE12,AG12)</f>
        <v>34</v>
      </c>
      <c r="AI12" s="117">
        <v>2</v>
      </c>
    </row>
    <row r="13" spans="1:36" ht="15.75" x14ac:dyDescent="0.25">
      <c r="A13" s="7" t="s">
        <v>39</v>
      </c>
      <c r="B13" s="7" t="s">
        <v>40</v>
      </c>
      <c r="C13" s="132" t="s">
        <v>12</v>
      </c>
      <c r="D13" s="98"/>
      <c r="E13" s="99"/>
      <c r="F13" s="99"/>
      <c r="G13" s="99"/>
      <c r="H13" s="15">
        <v>3.7347222222222222E-3</v>
      </c>
      <c r="I13" s="98">
        <v>1.0303240740740741E-3</v>
      </c>
      <c r="J13" s="99">
        <v>1.1446759259259259E-3</v>
      </c>
      <c r="K13" s="99">
        <v>7.1909722222222221E-4</v>
      </c>
      <c r="L13" s="99">
        <v>1.3440972222222222E-3</v>
      </c>
      <c r="M13" s="15">
        <f t="shared" si="0"/>
        <v>4.2381944444444437E-3</v>
      </c>
      <c r="N13" s="125"/>
      <c r="O13" s="126"/>
      <c r="P13" s="126"/>
      <c r="Q13" s="126"/>
      <c r="R13" s="15">
        <f t="shared" si="1"/>
        <v>0</v>
      </c>
      <c r="S13" s="118">
        <v>7.7893518518518513E-4</v>
      </c>
      <c r="T13" s="119">
        <v>1.2651620370370371E-3</v>
      </c>
      <c r="U13" s="119">
        <v>1.0287037037037038E-3</v>
      </c>
      <c r="V13" s="119">
        <v>7.2002314814814813E-4</v>
      </c>
      <c r="W13" s="15">
        <f t="shared" si="2"/>
        <v>3.7928240740740739E-3</v>
      </c>
      <c r="X13" s="118">
        <v>8.5856481481481472E-4</v>
      </c>
      <c r="Y13" s="119">
        <v>1.3636574074074074E-3</v>
      </c>
      <c r="Z13" s="119">
        <v>8.1527777777777772E-4</v>
      </c>
      <c r="AA13" s="119">
        <v>8.1724537037037041E-4</v>
      </c>
      <c r="AB13" s="15">
        <f t="shared" si="3"/>
        <v>3.8547453703703704E-3</v>
      </c>
      <c r="AC13" s="146">
        <v>8</v>
      </c>
      <c r="AD13" s="146">
        <v>15</v>
      </c>
      <c r="AE13" s="122">
        <v>0</v>
      </c>
      <c r="AF13" s="146">
        <v>2</v>
      </c>
      <c r="AG13" s="120">
        <v>2</v>
      </c>
      <c r="AH13" s="121">
        <v>25</v>
      </c>
      <c r="AI13" s="117">
        <v>5</v>
      </c>
      <c r="AJ13" s="145">
        <f>SUM(H13,M13,W13,AB13)</f>
        <v>1.5620486111111109E-2</v>
      </c>
    </row>
    <row r="14" spans="1:36" ht="15.75" x14ac:dyDescent="0.25">
      <c r="A14" s="7" t="s">
        <v>41</v>
      </c>
      <c r="B14" s="7" t="s">
        <v>95</v>
      </c>
      <c r="C14" s="132" t="s">
        <v>10</v>
      </c>
      <c r="D14" s="98"/>
      <c r="E14" s="99"/>
      <c r="F14" s="99"/>
      <c r="G14" s="99"/>
      <c r="H14" s="15">
        <f>SUM(D14,E14,F14,G14)</f>
        <v>0</v>
      </c>
      <c r="I14" s="98">
        <v>9.2048611111111107E-4</v>
      </c>
      <c r="J14" s="99">
        <v>1.0567129629629631E-3</v>
      </c>
      <c r="K14" s="99">
        <v>6.9131944444444438E-4</v>
      </c>
      <c r="L14" s="99">
        <v>2.0383101851851851E-3</v>
      </c>
      <c r="M14" s="15">
        <f t="shared" si="0"/>
        <v>4.7068287037037035E-3</v>
      </c>
      <c r="N14" s="125"/>
      <c r="O14" s="126"/>
      <c r="P14" s="126"/>
      <c r="Q14" s="126"/>
      <c r="R14" s="15">
        <f t="shared" si="1"/>
        <v>0</v>
      </c>
      <c r="S14" s="98">
        <v>7.7777777777777784E-4</v>
      </c>
      <c r="T14" s="99">
        <v>1.0068287037037036E-3</v>
      </c>
      <c r="U14" s="99">
        <v>7.3703703703703691E-4</v>
      </c>
      <c r="V14" s="99">
        <v>7.256944444444445E-4</v>
      </c>
      <c r="W14" s="15">
        <f t="shared" si="2"/>
        <v>3.2473379629629632E-3</v>
      </c>
      <c r="X14" s="98">
        <v>8.1562500000000005E-4</v>
      </c>
      <c r="Y14" s="99">
        <v>1.1150462962962963E-3</v>
      </c>
      <c r="Z14" s="99">
        <v>6.835648148148148E-4</v>
      </c>
      <c r="AA14" s="99">
        <v>7.7870370370370365E-4</v>
      </c>
      <c r="AB14" s="15">
        <f t="shared" si="3"/>
        <v>3.3929398148148148E-3</v>
      </c>
      <c r="AC14" s="136">
        <v>0</v>
      </c>
      <c r="AD14" s="146">
        <v>1</v>
      </c>
      <c r="AE14" s="136">
        <v>0</v>
      </c>
      <c r="AF14" s="146">
        <v>10</v>
      </c>
      <c r="AG14" s="147">
        <v>15</v>
      </c>
      <c r="AH14" s="121">
        <f>SUM(AD14,AF14:AG14)</f>
        <v>26</v>
      </c>
      <c r="AI14" s="117">
        <v>3</v>
      </c>
    </row>
    <row r="15" spans="1:36" ht="15.75" x14ac:dyDescent="0.25">
      <c r="A15" s="7" t="s">
        <v>46</v>
      </c>
      <c r="B15" s="7" t="s">
        <v>95</v>
      </c>
      <c r="C15" s="132" t="s">
        <v>10</v>
      </c>
      <c r="D15" s="98"/>
      <c r="E15" s="99"/>
      <c r="F15" s="99"/>
      <c r="G15" s="99"/>
      <c r="H15" s="15">
        <v>3.5314814814814814E-3</v>
      </c>
      <c r="I15" s="98">
        <v>9.7384259259259266E-4</v>
      </c>
      <c r="J15" s="99">
        <v>1.0965277777777779E-3</v>
      </c>
      <c r="K15" s="99">
        <v>8.0347222222222224E-4</v>
      </c>
      <c r="L15" s="99">
        <v>1.5671296296296299E-3</v>
      </c>
      <c r="M15" s="15">
        <f t="shared" si="0"/>
        <v>4.4409722222222229E-3</v>
      </c>
      <c r="N15" s="126"/>
      <c r="O15" s="126"/>
      <c r="P15" s="126"/>
      <c r="Q15" s="126"/>
      <c r="R15" s="15">
        <f t="shared" si="1"/>
        <v>0</v>
      </c>
      <c r="S15" s="98">
        <v>7.6967592592592593E-4</v>
      </c>
      <c r="T15" s="99">
        <v>1.0101851851851854E-3</v>
      </c>
      <c r="U15" s="99">
        <v>7.4444444444444439E-4</v>
      </c>
      <c r="V15" s="99">
        <v>6.4432870370370371E-4</v>
      </c>
      <c r="W15" s="15">
        <f t="shared" si="2"/>
        <v>3.1686342592592595E-3</v>
      </c>
      <c r="X15" s="98">
        <v>8.449074074074075E-4</v>
      </c>
      <c r="Y15" s="99">
        <v>1.1418981481481482E-3</v>
      </c>
      <c r="Z15" s="99">
        <v>7.7685185185185192E-4</v>
      </c>
      <c r="AA15" s="99">
        <v>8.2939814814814812E-4</v>
      </c>
      <c r="AB15" s="15">
        <f t="shared" si="3"/>
        <v>3.5930555555555559E-3</v>
      </c>
      <c r="AC15" s="146">
        <v>4</v>
      </c>
      <c r="AD15" s="122">
        <v>1</v>
      </c>
      <c r="AE15" s="136">
        <v>0</v>
      </c>
      <c r="AF15" s="146">
        <v>15</v>
      </c>
      <c r="AG15" s="147">
        <v>6</v>
      </c>
      <c r="AH15" s="121">
        <f>SUM(AC15,AF15,AG15)</f>
        <v>25</v>
      </c>
      <c r="AI15" s="117">
        <v>4</v>
      </c>
    </row>
    <row r="16" spans="1:36" ht="15.75" x14ac:dyDescent="0.25">
      <c r="A16" s="7" t="s">
        <v>47</v>
      </c>
      <c r="B16" s="7" t="s">
        <v>97</v>
      </c>
      <c r="C16" s="132" t="s">
        <v>12</v>
      </c>
      <c r="D16" s="98"/>
      <c r="E16" s="99"/>
      <c r="F16" s="99"/>
      <c r="G16" s="99"/>
      <c r="H16" s="15">
        <v>3.7339120370370369E-3</v>
      </c>
      <c r="I16" s="98">
        <v>9.6921296296296295E-4</v>
      </c>
      <c r="J16" s="99">
        <v>1.137962962962963E-3</v>
      </c>
      <c r="K16" s="99">
        <v>8.5682870370370372E-4</v>
      </c>
      <c r="L16" s="99">
        <v>1.5423611111111113E-3</v>
      </c>
      <c r="M16" s="15">
        <f t="shared" si="0"/>
        <v>4.5063657407407413E-3</v>
      </c>
      <c r="N16" s="129">
        <v>1.3893518518518517E-3</v>
      </c>
      <c r="O16" s="127">
        <v>1.570717592592593E-3</v>
      </c>
      <c r="P16" s="127">
        <v>1.0665509259259259E-3</v>
      </c>
      <c r="Q16" s="127">
        <v>2.1568287037037038E-3</v>
      </c>
      <c r="R16" s="15">
        <f t="shared" si="1"/>
        <v>6.1834490740740738E-3</v>
      </c>
      <c r="S16" s="118">
        <v>7.349537037037037E-4</v>
      </c>
      <c r="T16" s="119">
        <v>1.2150462962962963E-3</v>
      </c>
      <c r="U16" s="119">
        <v>8.4224537037037026E-4</v>
      </c>
      <c r="V16" s="119">
        <v>7.9884259259259242E-4</v>
      </c>
      <c r="W16" s="15">
        <f t="shared" si="2"/>
        <v>3.5910879629629626E-3</v>
      </c>
      <c r="X16" s="118">
        <v>8.524305555555556E-4</v>
      </c>
      <c r="Y16" s="119">
        <v>1.2869212962962962E-3</v>
      </c>
      <c r="Z16" s="119">
        <v>8.137731481481481E-4</v>
      </c>
      <c r="AA16" s="119">
        <v>8.4606481481481479E-4</v>
      </c>
      <c r="AB16" s="15">
        <f t="shared" si="3"/>
        <v>3.7991898148148147E-3</v>
      </c>
      <c r="AC16" s="146">
        <v>10</v>
      </c>
      <c r="AD16" s="146">
        <v>5</v>
      </c>
      <c r="AE16" s="146">
        <v>10</v>
      </c>
      <c r="AF16" s="122">
        <v>4</v>
      </c>
      <c r="AG16" s="120">
        <v>4</v>
      </c>
      <c r="AH16" s="121">
        <v>25</v>
      </c>
      <c r="AI16" s="117">
        <v>6</v>
      </c>
      <c r="AJ16" s="145">
        <f>SUM(H16,M16,W16,AB16)</f>
        <v>1.5630555555555557E-2</v>
      </c>
    </row>
    <row r="17" spans="1:36" ht="15.75" x14ac:dyDescent="0.25">
      <c r="A17" s="7" t="s">
        <v>157</v>
      </c>
      <c r="B17" s="7" t="s">
        <v>158</v>
      </c>
      <c r="C17" s="132" t="s">
        <v>30</v>
      </c>
      <c r="D17" s="98"/>
      <c r="E17" s="99"/>
      <c r="F17" s="99"/>
      <c r="G17" s="99"/>
      <c r="H17" s="15">
        <v>4.4366898148148143E-3</v>
      </c>
      <c r="I17" s="98">
        <v>1.0569444444444443E-3</v>
      </c>
      <c r="J17" s="99">
        <v>1.425925925925926E-3</v>
      </c>
      <c r="K17" s="99">
        <v>8.7800925925925926E-4</v>
      </c>
      <c r="L17" s="99">
        <v>1.8959490740740742E-3</v>
      </c>
      <c r="M17" s="15">
        <f t="shared" si="0"/>
        <v>5.2568287037037045E-3</v>
      </c>
      <c r="N17" s="125"/>
      <c r="O17" s="126"/>
      <c r="P17" s="126"/>
      <c r="Q17" s="126"/>
      <c r="R17" s="15">
        <f t="shared" si="1"/>
        <v>0</v>
      </c>
      <c r="S17" s="118"/>
      <c r="T17" s="119"/>
      <c r="U17" s="119"/>
      <c r="V17" s="119"/>
      <c r="W17" s="15">
        <f t="shared" si="2"/>
        <v>0</v>
      </c>
      <c r="X17" s="118"/>
      <c r="Y17" s="119"/>
      <c r="Z17" s="119"/>
      <c r="AA17" s="119"/>
      <c r="AB17" s="15">
        <f t="shared" si="3"/>
        <v>0</v>
      </c>
      <c r="AC17" s="122">
        <v>12</v>
      </c>
      <c r="AD17" s="122">
        <v>12</v>
      </c>
      <c r="AE17" s="122">
        <v>0</v>
      </c>
      <c r="AF17" s="122">
        <v>0</v>
      </c>
      <c r="AG17" s="120">
        <v>0</v>
      </c>
      <c r="AH17" s="135">
        <f>SUM(AC17:AG17)</f>
        <v>24</v>
      </c>
      <c r="AI17" s="117" t="s">
        <v>75</v>
      </c>
    </row>
    <row r="18" spans="1:36" ht="15.75" x14ac:dyDescent="0.25">
      <c r="A18" s="7" t="s">
        <v>90</v>
      </c>
      <c r="B18" s="7" t="s">
        <v>91</v>
      </c>
      <c r="C18" s="132" t="s">
        <v>10</v>
      </c>
      <c r="D18" s="98"/>
      <c r="E18" s="99"/>
      <c r="F18" s="99"/>
      <c r="G18" s="99"/>
      <c r="H18" s="15">
        <v>3.6351851851851853E-3</v>
      </c>
      <c r="I18" s="98">
        <v>9.3842592592592589E-4</v>
      </c>
      <c r="J18" s="99">
        <v>1.1296296296296295E-3</v>
      </c>
      <c r="K18" s="99">
        <v>7.3101851851851843E-4</v>
      </c>
      <c r="L18" s="99">
        <v>1.3894675925925925E-3</v>
      </c>
      <c r="M18" s="15">
        <f t="shared" si="0"/>
        <v>4.1885416666666668E-3</v>
      </c>
      <c r="N18" s="124"/>
      <c r="O18" s="124"/>
      <c r="P18" s="124"/>
      <c r="Q18" s="124"/>
      <c r="R18" s="15">
        <f t="shared" si="1"/>
        <v>0</v>
      </c>
      <c r="S18" s="98">
        <v>6.7129629629629625E-4</v>
      </c>
      <c r="T18" s="99">
        <v>1.0584490740740741E-3</v>
      </c>
      <c r="U18" s="99">
        <v>7.5914351851851848E-4</v>
      </c>
      <c r="V18" s="99">
        <v>7.3946759259259267E-4</v>
      </c>
      <c r="W18" s="15">
        <f t="shared" si="2"/>
        <v>3.2283564814814814E-3</v>
      </c>
      <c r="X18" s="98"/>
      <c r="Y18" s="99"/>
      <c r="Z18" s="99"/>
      <c r="AA18" s="99"/>
      <c r="AB18" s="15">
        <f t="shared" si="3"/>
        <v>0</v>
      </c>
      <c r="AC18" s="146">
        <v>2</v>
      </c>
      <c r="AD18" s="146">
        <v>10</v>
      </c>
      <c r="AE18" s="136">
        <v>0</v>
      </c>
      <c r="AF18" s="146">
        <v>12</v>
      </c>
      <c r="AG18" s="120">
        <v>0</v>
      </c>
      <c r="AH18" s="121">
        <f>SUM(AC18,AD18,AF18)</f>
        <v>24</v>
      </c>
      <c r="AI18" s="117">
        <v>5</v>
      </c>
      <c r="AJ18" s="145">
        <f>SUM(H18,M18,W18)</f>
        <v>1.1052083333333334E-2</v>
      </c>
    </row>
    <row r="19" spans="1:36" ht="15.75" x14ac:dyDescent="0.25">
      <c r="A19" s="7" t="s">
        <v>37</v>
      </c>
      <c r="B19" s="7" t="s">
        <v>97</v>
      </c>
      <c r="C19" s="132" t="s">
        <v>10</v>
      </c>
      <c r="D19" s="98"/>
      <c r="E19" s="99"/>
      <c r="F19" s="99"/>
      <c r="G19" s="99"/>
      <c r="H19" s="15">
        <v>3.3986111111111109E-3</v>
      </c>
      <c r="I19" s="98">
        <v>9.4074074074074069E-4</v>
      </c>
      <c r="J19" s="99">
        <v>1.1011574074074072E-3</v>
      </c>
      <c r="K19" s="99">
        <v>7.2650462962962957E-4</v>
      </c>
      <c r="L19" s="99">
        <v>1.7472222222222223E-3</v>
      </c>
      <c r="M19" s="15">
        <f t="shared" si="0"/>
        <v>4.5156249999999997E-3</v>
      </c>
      <c r="N19" s="124"/>
      <c r="O19" s="124"/>
      <c r="P19" s="124"/>
      <c r="Q19" s="124"/>
      <c r="R19" s="15">
        <f t="shared" si="1"/>
        <v>0</v>
      </c>
      <c r="S19" s="98">
        <v>6.7824074074074065E-4</v>
      </c>
      <c r="T19" s="99">
        <v>1.1063657407407409E-3</v>
      </c>
      <c r="U19" s="99">
        <v>7.3252314814814805E-4</v>
      </c>
      <c r="V19" s="99">
        <v>7.4675925925925919E-4</v>
      </c>
      <c r="W19" s="15">
        <f t="shared" si="2"/>
        <v>3.2638888888888887E-3</v>
      </c>
      <c r="X19" s="98">
        <v>7.7662037037037033E-4</v>
      </c>
      <c r="Y19" s="99">
        <v>1.130324074074074E-3</v>
      </c>
      <c r="Z19" s="99">
        <v>7.8472222222222214E-4</v>
      </c>
      <c r="AA19" s="99">
        <v>8.8599537037037043E-4</v>
      </c>
      <c r="AB19" s="15">
        <f t="shared" si="3"/>
        <v>3.5776620370370367E-3</v>
      </c>
      <c r="AC19" s="146">
        <v>8</v>
      </c>
      <c r="AD19" s="122">
        <v>1</v>
      </c>
      <c r="AE19" s="136">
        <v>0</v>
      </c>
      <c r="AF19" s="146">
        <v>8</v>
      </c>
      <c r="AG19" s="147">
        <v>8</v>
      </c>
      <c r="AH19" s="121">
        <f>SUM(AC19,AF19:AG19)</f>
        <v>24</v>
      </c>
      <c r="AI19" s="117">
        <v>6</v>
      </c>
      <c r="AJ19" s="145">
        <f>SUM(H19,M19,W19)</f>
        <v>1.1178125000000001E-2</v>
      </c>
    </row>
    <row r="20" spans="1:36" ht="15.75" x14ac:dyDescent="0.25">
      <c r="A20" s="7" t="s">
        <v>17</v>
      </c>
      <c r="B20" s="7" t="s">
        <v>33</v>
      </c>
      <c r="C20" s="132" t="s">
        <v>10</v>
      </c>
      <c r="D20" s="98"/>
      <c r="E20" s="99"/>
      <c r="F20" s="99"/>
      <c r="G20" s="99"/>
      <c r="H20" s="15">
        <v>3.736574074074074E-3</v>
      </c>
      <c r="I20" s="98">
        <v>9.3333333333333332E-4</v>
      </c>
      <c r="J20" s="99">
        <v>9.8819444444444454E-4</v>
      </c>
      <c r="K20" s="99">
        <v>7.2997685185185177E-4</v>
      </c>
      <c r="L20" s="99">
        <v>1.5896990740740741E-3</v>
      </c>
      <c r="M20" s="15">
        <f t="shared" si="0"/>
        <v>4.2412037037037036E-3</v>
      </c>
      <c r="N20" s="129">
        <v>1.3038194444444445E-3</v>
      </c>
      <c r="O20" s="127">
        <v>1.4501157407407405E-3</v>
      </c>
      <c r="P20" s="127">
        <v>9.5532407407407404E-4</v>
      </c>
      <c r="Q20" s="127">
        <v>2.1634259259259258E-3</v>
      </c>
      <c r="R20" s="15">
        <f t="shared" si="1"/>
        <v>5.8726851851851848E-3</v>
      </c>
      <c r="S20" s="98"/>
      <c r="T20" s="99"/>
      <c r="U20" s="99"/>
      <c r="V20" s="99"/>
      <c r="W20" s="15">
        <f t="shared" si="2"/>
        <v>0</v>
      </c>
      <c r="X20" s="98">
        <v>8.449074074074075E-4</v>
      </c>
      <c r="Y20" s="99">
        <v>1.2265046296296297E-3</v>
      </c>
      <c r="Z20" s="99">
        <v>7.5601851851851861E-4</v>
      </c>
      <c r="AA20" s="99">
        <v>8.097222222222222E-4</v>
      </c>
      <c r="AB20" s="15">
        <f t="shared" si="3"/>
        <v>3.6371527777777782E-3</v>
      </c>
      <c r="AC20" s="122">
        <v>1</v>
      </c>
      <c r="AD20" s="146">
        <v>6</v>
      </c>
      <c r="AE20" s="146">
        <v>12</v>
      </c>
      <c r="AF20" s="136">
        <v>0</v>
      </c>
      <c r="AG20" s="147">
        <v>5</v>
      </c>
      <c r="AH20" s="121">
        <f>SUM(AD20,AE20,AG20)</f>
        <v>23</v>
      </c>
      <c r="AI20" s="117">
        <v>7</v>
      </c>
    </row>
    <row r="21" spans="1:36" ht="15.75" x14ac:dyDescent="0.25">
      <c r="A21" s="7" t="s">
        <v>191</v>
      </c>
      <c r="B21" s="7" t="s">
        <v>169</v>
      </c>
      <c r="C21" s="132" t="s">
        <v>10</v>
      </c>
      <c r="D21" s="98"/>
      <c r="E21" s="99"/>
      <c r="F21" s="99"/>
      <c r="G21" s="99"/>
      <c r="H21" s="15">
        <v>3.2589120370370372E-3</v>
      </c>
      <c r="I21" s="98"/>
      <c r="J21" s="99"/>
      <c r="K21" s="99"/>
      <c r="L21" s="99"/>
      <c r="M21" s="15">
        <f t="shared" si="0"/>
        <v>0</v>
      </c>
      <c r="N21" s="125"/>
      <c r="O21" s="126"/>
      <c r="P21" s="126"/>
      <c r="Q21" s="126"/>
      <c r="R21" s="15">
        <f t="shared" si="1"/>
        <v>0</v>
      </c>
      <c r="S21" s="118">
        <v>7.0023148148148147E-4</v>
      </c>
      <c r="T21" s="119">
        <v>1.1023148148148149E-3</v>
      </c>
      <c r="U21" s="119">
        <v>8.1655092592592586E-4</v>
      </c>
      <c r="V21" s="119">
        <v>6.5613425925925919E-4</v>
      </c>
      <c r="W21" s="15">
        <f t="shared" si="2"/>
        <v>3.2752314814814814E-3</v>
      </c>
      <c r="X21" s="118">
        <v>8.7916666666666666E-4</v>
      </c>
      <c r="Y21" s="119">
        <v>1.2641203703703705E-3</v>
      </c>
      <c r="Z21" s="119">
        <v>8.4131944444444445E-4</v>
      </c>
      <c r="AA21" s="119">
        <v>7.6342592592592597E-4</v>
      </c>
      <c r="AB21" s="15">
        <f t="shared" si="3"/>
        <v>3.7480324074074078E-3</v>
      </c>
      <c r="AC21" s="146">
        <v>12</v>
      </c>
      <c r="AD21" s="136">
        <v>0</v>
      </c>
      <c r="AE21" s="136">
        <v>0</v>
      </c>
      <c r="AF21" s="146">
        <v>6</v>
      </c>
      <c r="AG21" s="147">
        <v>2</v>
      </c>
      <c r="AH21" s="121">
        <f>SUM(AC21:AG21)</f>
        <v>20</v>
      </c>
      <c r="AI21" s="117">
        <v>8</v>
      </c>
    </row>
    <row r="22" spans="1:36" ht="15.75" x14ac:dyDescent="0.25">
      <c r="A22" s="7" t="s">
        <v>43</v>
      </c>
      <c r="B22" s="7" t="s">
        <v>97</v>
      </c>
      <c r="C22" s="132" t="s">
        <v>10</v>
      </c>
      <c r="D22" s="98"/>
      <c r="E22" s="99"/>
      <c r="F22" s="99"/>
      <c r="G22" s="99"/>
      <c r="H22" s="15">
        <v>3.3811342592592591E-3</v>
      </c>
      <c r="I22" s="98">
        <v>1.0250000000000001E-3</v>
      </c>
      <c r="J22" s="99">
        <v>1.1179398148148149E-3</v>
      </c>
      <c r="K22" s="99">
        <v>8.0706018518518529E-4</v>
      </c>
      <c r="L22" s="99">
        <v>1.5431712962962966E-3</v>
      </c>
      <c r="M22" s="15">
        <f t="shared" si="0"/>
        <v>4.4931712962962972E-3</v>
      </c>
      <c r="N22" s="130">
        <v>1.4847222222222221E-3</v>
      </c>
      <c r="O22" s="128">
        <v>1.4148148148148147E-3</v>
      </c>
      <c r="P22" s="128">
        <v>1.1184027777777778E-3</v>
      </c>
      <c r="Q22" s="128">
        <v>2.1361111111111112E-3</v>
      </c>
      <c r="R22" s="15">
        <f t="shared" si="1"/>
        <v>6.1540509259259257E-3</v>
      </c>
      <c r="S22" s="98">
        <v>7.8009259259259253E-4</v>
      </c>
      <c r="T22" s="99">
        <v>1.1059027777777777E-3</v>
      </c>
      <c r="U22" s="99">
        <v>8.0694444444444433E-4</v>
      </c>
      <c r="V22" s="99">
        <v>7.2523148148148154E-4</v>
      </c>
      <c r="W22" s="15">
        <f t="shared" si="2"/>
        <v>3.4181712962962963E-3</v>
      </c>
      <c r="X22" s="118">
        <v>8.495370370370371E-4</v>
      </c>
      <c r="Y22" s="119">
        <v>1.1262731481481482E-3</v>
      </c>
      <c r="Z22" s="119">
        <v>8.2465277777777778E-4</v>
      </c>
      <c r="AA22" s="119">
        <v>8.7129629629629623E-4</v>
      </c>
      <c r="AB22" s="15">
        <f t="shared" si="3"/>
        <v>3.6717592592592596E-3</v>
      </c>
      <c r="AC22" s="146">
        <v>10</v>
      </c>
      <c r="AD22" s="136">
        <v>1</v>
      </c>
      <c r="AE22" s="146">
        <v>5</v>
      </c>
      <c r="AF22" s="122">
        <v>3</v>
      </c>
      <c r="AG22" s="147">
        <v>4</v>
      </c>
      <c r="AH22" s="121">
        <f>SUM(AG22,AE22,AC22)</f>
        <v>19</v>
      </c>
      <c r="AI22" s="117">
        <v>9</v>
      </c>
    </row>
    <row r="23" spans="1:36" ht="15.75" x14ac:dyDescent="0.25">
      <c r="A23" s="7" t="s">
        <v>15</v>
      </c>
      <c r="B23" s="7" t="s">
        <v>59</v>
      </c>
      <c r="C23" s="132" t="s">
        <v>10</v>
      </c>
      <c r="D23" s="118"/>
      <c r="E23" s="119"/>
      <c r="F23" s="119"/>
      <c r="G23" s="119"/>
      <c r="H23" s="15">
        <v>3.6959490740740742E-3</v>
      </c>
      <c r="I23" s="98">
        <v>9.8993055555555553E-4</v>
      </c>
      <c r="J23" s="99">
        <v>1.092824074074074E-3</v>
      </c>
      <c r="K23" s="99">
        <v>8.284722222222222E-4</v>
      </c>
      <c r="L23" s="99">
        <v>1.6430555555555556E-3</v>
      </c>
      <c r="M23" s="15">
        <f t="shared" si="0"/>
        <v>4.5542824074074079E-3</v>
      </c>
      <c r="N23" s="130">
        <v>1.4479166666666666E-3</v>
      </c>
      <c r="O23" s="128">
        <v>1.5084490740740742E-3</v>
      </c>
      <c r="P23" s="128">
        <v>1.0876157407407408E-3</v>
      </c>
      <c r="Q23" s="128">
        <v>2.0158564814814818E-3</v>
      </c>
      <c r="R23" s="15">
        <f t="shared" si="1"/>
        <v>6.0598379629629631E-3</v>
      </c>
      <c r="S23" s="98">
        <v>7.6273148148148153E-4</v>
      </c>
      <c r="T23" s="99">
        <v>1.0635416666666666E-3</v>
      </c>
      <c r="U23" s="99">
        <v>1.0623842592592592E-3</v>
      </c>
      <c r="V23" s="99">
        <v>6.2175925925925929E-4</v>
      </c>
      <c r="W23" s="15">
        <f t="shared" si="2"/>
        <v>3.5104166666666669E-3</v>
      </c>
      <c r="X23" s="98">
        <v>8.0532407407407408E-4</v>
      </c>
      <c r="Y23" s="99">
        <v>1.1657407407407406E-3</v>
      </c>
      <c r="Z23" s="99">
        <v>7.8703703703703705E-4</v>
      </c>
      <c r="AA23" s="99">
        <v>6.9826388888888889E-4</v>
      </c>
      <c r="AB23" s="15">
        <f t="shared" si="3"/>
        <v>3.4563657407407408E-3</v>
      </c>
      <c r="AC23" s="136">
        <v>1</v>
      </c>
      <c r="AD23" s="122">
        <v>1</v>
      </c>
      <c r="AE23" s="146">
        <v>6</v>
      </c>
      <c r="AF23" s="146">
        <v>2</v>
      </c>
      <c r="AG23" s="147">
        <v>10</v>
      </c>
      <c r="AH23" s="121">
        <f>SUM(AG23,AE23,AF23)</f>
        <v>18</v>
      </c>
      <c r="AI23" s="117">
        <v>10</v>
      </c>
    </row>
    <row r="24" spans="1:36" ht="15.75" x14ac:dyDescent="0.25">
      <c r="A24" s="7" t="s">
        <v>44</v>
      </c>
      <c r="B24" s="7" t="s">
        <v>95</v>
      </c>
      <c r="C24" s="132" t="s">
        <v>12</v>
      </c>
      <c r="D24" s="98"/>
      <c r="E24" s="99"/>
      <c r="F24" s="99"/>
      <c r="G24" s="99"/>
      <c r="H24" s="15">
        <v>3.9822916666666661E-3</v>
      </c>
      <c r="I24" s="98">
        <v>8.6782407407407414E-4</v>
      </c>
      <c r="J24" s="99">
        <v>1.1744212962962965E-3</v>
      </c>
      <c r="K24" s="99">
        <v>7.828703703703704E-4</v>
      </c>
      <c r="L24" s="99">
        <v>1.9817129629629633E-3</v>
      </c>
      <c r="M24" s="15">
        <f t="shared" si="0"/>
        <v>4.8068287037037038E-3</v>
      </c>
      <c r="N24" s="128">
        <v>1.4774305555555556E-3</v>
      </c>
      <c r="O24" s="128">
        <v>1.4457175925925928E-3</v>
      </c>
      <c r="P24" s="128">
        <v>9.5104166666666655E-4</v>
      </c>
      <c r="Q24" s="128">
        <v>2.7531250000000004E-3</v>
      </c>
      <c r="R24" s="15">
        <f t="shared" si="1"/>
        <v>6.627314814814815E-3</v>
      </c>
      <c r="S24" s="118">
        <v>6.9907407407407407E-4</v>
      </c>
      <c r="T24" s="119">
        <v>1.1895833333333335E-3</v>
      </c>
      <c r="U24" s="119">
        <v>7.5266203703703704E-4</v>
      </c>
      <c r="V24" s="119">
        <v>7.8738425925925927E-4</v>
      </c>
      <c r="W24" s="15">
        <f t="shared" si="2"/>
        <v>3.4287037037037038E-3</v>
      </c>
      <c r="X24" s="118">
        <v>8.1412037037037043E-4</v>
      </c>
      <c r="Y24" s="119">
        <v>1.3592592592592591E-3</v>
      </c>
      <c r="Z24" s="119">
        <v>8.050925925925926E-4</v>
      </c>
      <c r="AA24" s="119">
        <v>8.7280092592592585E-4</v>
      </c>
      <c r="AB24" s="15">
        <f t="shared" si="3"/>
        <v>3.8512731481481475E-3</v>
      </c>
      <c r="AC24" s="146">
        <v>4</v>
      </c>
      <c r="AD24" s="122">
        <v>1</v>
      </c>
      <c r="AE24" s="146">
        <v>6</v>
      </c>
      <c r="AF24" s="146">
        <v>6</v>
      </c>
      <c r="AG24" s="120">
        <v>3</v>
      </c>
      <c r="AH24" s="121">
        <v>16</v>
      </c>
      <c r="AI24" s="117">
        <v>7</v>
      </c>
    </row>
    <row r="25" spans="1:36" ht="15.75" x14ac:dyDescent="0.25">
      <c r="A25" s="7" t="s">
        <v>182</v>
      </c>
      <c r="B25" s="7" t="s">
        <v>183</v>
      </c>
      <c r="C25" s="132" t="s">
        <v>163</v>
      </c>
      <c r="D25" s="98"/>
      <c r="E25" s="99"/>
      <c r="F25" s="99"/>
      <c r="G25" s="99"/>
      <c r="H25" s="15">
        <v>9.5197916666666677E-3</v>
      </c>
      <c r="I25" s="98"/>
      <c r="J25" s="99"/>
      <c r="K25" s="99"/>
      <c r="L25" s="99"/>
      <c r="M25" s="15">
        <f t="shared" si="0"/>
        <v>0</v>
      </c>
      <c r="N25" s="125"/>
      <c r="O25" s="126"/>
      <c r="P25" s="126"/>
      <c r="Q25" s="126"/>
      <c r="R25" s="15">
        <f t="shared" si="1"/>
        <v>0</v>
      </c>
      <c r="S25" s="118"/>
      <c r="T25" s="119"/>
      <c r="U25" s="119"/>
      <c r="V25" s="119"/>
      <c r="W25" s="15">
        <f t="shared" si="2"/>
        <v>0</v>
      </c>
      <c r="X25" s="118"/>
      <c r="Y25" s="119"/>
      <c r="Z25" s="119"/>
      <c r="AA25" s="119"/>
      <c r="AB25" s="15">
        <f t="shared" si="3"/>
        <v>0</v>
      </c>
      <c r="AC25" s="122">
        <v>15</v>
      </c>
      <c r="AD25" s="122">
        <v>0</v>
      </c>
      <c r="AE25" s="122">
        <v>0</v>
      </c>
      <c r="AF25" s="122">
        <v>0</v>
      </c>
      <c r="AG25" s="120">
        <v>0</v>
      </c>
      <c r="AH25" s="135">
        <f>SUM(AC25:AG25)</f>
        <v>15</v>
      </c>
      <c r="AI25" s="117"/>
    </row>
    <row r="26" spans="1:36" ht="15.75" x14ac:dyDescent="0.25">
      <c r="A26" s="7" t="s">
        <v>190</v>
      </c>
      <c r="B26" s="7"/>
      <c r="C26" s="132" t="s">
        <v>163</v>
      </c>
      <c r="D26" s="98"/>
      <c r="E26" s="99"/>
      <c r="F26" s="99"/>
      <c r="G26" s="99"/>
      <c r="H26" s="15">
        <f>SUM(D26,E26,F26,G26)</f>
        <v>0</v>
      </c>
      <c r="I26" s="98"/>
      <c r="J26" s="99"/>
      <c r="K26" s="99"/>
      <c r="L26" s="99"/>
      <c r="M26" s="15">
        <f t="shared" si="0"/>
        <v>0</v>
      </c>
      <c r="N26" s="129">
        <v>2.2546296296296294E-3</v>
      </c>
      <c r="O26" s="127">
        <v>4.8969907407407415E-4</v>
      </c>
      <c r="P26" s="127">
        <v>1.2745370370370369E-3</v>
      </c>
      <c r="Q26" s="127">
        <v>2.8124999999999995E-3</v>
      </c>
      <c r="R26" s="15">
        <f t="shared" si="1"/>
        <v>6.8313657407407403E-3</v>
      </c>
      <c r="S26" s="118"/>
      <c r="T26" s="119"/>
      <c r="U26" s="119"/>
      <c r="V26" s="119"/>
      <c r="W26" s="15">
        <f t="shared" si="2"/>
        <v>0</v>
      </c>
      <c r="X26" s="118"/>
      <c r="Y26" s="119"/>
      <c r="Z26" s="119"/>
      <c r="AA26" s="119"/>
      <c r="AB26" s="15">
        <f t="shared" si="3"/>
        <v>0</v>
      </c>
      <c r="AC26" s="122">
        <v>0</v>
      </c>
      <c r="AD26" s="122">
        <v>0</v>
      </c>
      <c r="AE26" s="122">
        <v>15</v>
      </c>
      <c r="AF26" s="122">
        <v>0</v>
      </c>
      <c r="AG26" s="120">
        <v>0</v>
      </c>
      <c r="AH26" s="135">
        <f>SUM(AC26:AG26)</f>
        <v>15</v>
      </c>
      <c r="AI26" s="117"/>
    </row>
    <row r="27" spans="1:36" ht="15.75" x14ac:dyDescent="0.25">
      <c r="A27" s="7" t="s">
        <v>92</v>
      </c>
      <c r="B27" s="7" t="s">
        <v>93</v>
      </c>
      <c r="C27" s="132" t="s">
        <v>10</v>
      </c>
      <c r="D27" s="98"/>
      <c r="E27" s="99"/>
      <c r="F27" s="99"/>
      <c r="G27" s="99"/>
      <c r="H27" s="15">
        <f>SUM(D27,E27,F27,G27)</f>
        <v>0</v>
      </c>
      <c r="I27" s="98">
        <v>9.6261574074074088E-4</v>
      </c>
      <c r="J27" s="99">
        <v>1.0956018518518517E-3</v>
      </c>
      <c r="K27" s="99">
        <v>7.5000000000000012E-4</v>
      </c>
      <c r="L27" s="99">
        <v>1.5556712962962963E-3</v>
      </c>
      <c r="M27" s="15">
        <f t="shared" si="0"/>
        <v>4.3638888888888894E-3</v>
      </c>
      <c r="N27" s="130">
        <v>1.423726851851852E-3</v>
      </c>
      <c r="O27" s="128">
        <v>1.3817129629629631E-3</v>
      </c>
      <c r="P27" s="128">
        <v>9.3715277777777775E-4</v>
      </c>
      <c r="Q27" s="128">
        <v>2.2403935185185187E-3</v>
      </c>
      <c r="R27" s="15">
        <f t="shared" si="1"/>
        <v>5.9829861111111117E-3</v>
      </c>
      <c r="S27" s="98">
        <v>7.3148148148148139E-4</v>
      </c>
      <c r="T27" s="99">
        <v>1.0686342592592592E-3</v>
      </c>
      <c r="U27" s="99">
        <v>7.9479166666666674E-4</v>
      </c>
      <c r="V27" s="99">
        <v>6.971064814814816E-4</v>
      </c>
      <c r="W27" s="15">
        <f t="shared" si="2"/>
        <v>3.292013888888889E-3</v>
      </c>
      <c r="X27" s="98">
        <v>8.6076388888888888E-4</v>
      </c>
      <c r="Y27" s="99">
        <v>1.2246527777777778E-3</v>
      </c>
      <c r="Z27" s="99">
        <v>7.6423611111111104E-4</v>
      </c>
      <c r="AA27" s="99">
        <v>8.3090277777777774E-4</v>
      </c>
      <c r="AB27" s="15">
        <f t="shared" si="3"/>
        <v>3.6805555555555554E-3</v>
      </c>
      <c r="AC27" s="136">
        <v>0</v>
      </c>
      <c r="AD27" s="122">
        <v>3</v>
      </c>
      <c r="AE27" s="146">
        <v>8</v>
      </c>
      <c r="AF27" s="146">
        <v>5</v>
      </c>
      <c r="AG27" s="147">
        <v>3</v>
      </c>
      <c r="AH27" s="121">
        <f>SUM(AD27,AE27,AF27)</f>
        <v>16</v>
      </c>
      <c r="AI27" s="117">
        <v>11</v>
      </c>
    </row>
    <row r="28" spans="1:36" ht="15.75" x14ac:dyDescent="0.25">
      <c r="A28" s="7" t="s">
        <v>55</v>
      </c>
      <c r="B28" s="7" t="s">
        <v>89</v>
      </c>
      <c r="C28" s="132" t="s">
        <v>12</v>
      </c>
      <c r="D28" s="98"/>
      <c r="E28" s="99"/>
      <c r="F28" s="99"/>
      <c r="G28" s="99"/>
      <c r="H28" s="15">
        <v>3.9624999999999999E-3</v>
      </c>
      <c r="I28" s="98">
        <v>8.9756944444444443E-4</v>
      </c>
      <c r="J28" s="99">
        <v>1.169675925925926E-3</v>
      </c>
      <c r="K28" s="99">
        <v>7.407407407407407E-4</v>
      </c>
      <c r="L28" s="99">
        <v>1.8336805555555554E-3</v>
      </c>
      <c r="M28" s="15">
        <f t="shared" si="0"/>
        <v>4.6416666666666663E-3</v>
      </c>
      <c r="N28" s="130">
        <v>1.4121527777777778E-3</v>
      </c>
      <c r="O28" s="128">
        <v>1.5086805555555554E-3</v>
      </c>
      <c r="P28" s="128">
        <v>9.0578703703703698E-4</v>
      </c>
      <c r="Q28" s="128">
        <v>2.8881944444444445E-3</v>
      </c>
      <c r="R28" s="15">
        <f t="shared" si="1"/>
        <v>6.714814814814815E-3</v>
      </c>
      <c r="S28" s="118">
        <v>7.2222222222222219E-4</v>
      </c>
      <c r="T28" s="119">
        <v>1.1193287037037038E-3</v>
      </c>
      <c r="U28" s="119">
        <v>7.7488425925925912E-4</v>
      </c>
      <c r="V28" s="119">
        <v>9.2800925925925939E-4</v>
      </c>
      <c r="W28" s="15">
        <f t="shared" si="2"/>
        <v>3.5444444444444447E-3</v>
      </c>
      <c r="X28" s="118">
        <v>8.2685185185185173E-4</v>
      </c>
      <c r="Y28" s="119">
        <v>1.3516203703703704E-3</v>
      </c>
      <c r="Z28" s="119">
        <v>7.7546296296296304E-4</v>
      </c>
      <c r="AA28" s="119">
        <v>9.0520833333333339E-4</v>
      </c>
      <c r="AB28" s="15">
        <f t="shared" si="3"/>
        <v>3.8591435185185187E-3</v>
      </c>
      <c r="AC28" s="146">
        <v>5</v>
      </c>
      <c r="AD28" s="122">
        <v>1</v>
      </c>
      <c r="AE28" s="146">
        <v>4</v>
      </c>
      <c r="AF28" s="146">
        <v>5</v>
      </c>
      <c r="AG28" s="120">
        <v>1</v>
      </c>
      <c r="AH28" s="121">
        <v>14</v>
      </c>
      <c r="AI28" s="117">
        <v>8</v>
      </c>
      <c r="AJ28" s="145">
        <f>SUM(H28,W28,AB28)</f>
        <v>1.1366087962962963E-2</v>
      </c>
    </row>
    <row r="29" spans="1:36" ht="15.75" x14ac:dyDescent="0.25">
      <c r="A29" s="7" t="s">
        <v>179</v>
      </c>
      <c r="B29" s="7" t="s">
        <v>167</v>
      </c>
      <c r="C29" s="132" t="s">
        <v>12</v>
      </c>
      <c r="D29" s="98"/>
      <c r="E29" s="99"/>
      <c r="F29" s="99"/>
      <c r="G29" s="99"/>
      <c r="H29" s="15">
        <v>3.9601851851851855E-3</v>
      </c>
      <c r="I29" s="98"/>
      <c r="J29" s="99"/>
      <c r="K29" s="99"/>
      <c r="L29" s="99"/>
      <c r="M29" s="15">
        <f t="shared" si="0"/>
        <v>0</v>
      </c>
      <c r="N29" s="126"/>
      <c r="O29" s="126"/>
      <c r="P29" s="126"/>
      <c r="Q29" s="126"/>
      <c r="R29" s="15">
        <f t="shared" si="1"/>
        <v>0</v>
      </c>
      <c r="S29" s="118">
        <v>1.0069444444444444E-3</v>
      </c>
      <c r="T29" s="119">
        <v>1.1319444444444443E-3</v>
      </c>
      <c r="U29" s="119">
        <v>8.1689814814814819E-4</v>
      </c>
      <c r="V29" s="119">
        <v>7.8923611111111121E-4</v>
      </c>
      <c r="W29" s="15">
        <f t="shared" si="2"/>
        <v>3.7450231481481484E-3</v>
      </c>
      <c r="X29" s="118">
        <v>9.0787037037037041E-4</v>
      </c>
      <c r="Y29" s="119">
        <v>1.2384259259259258E-3</v>
      </c>
      <c r="Z29" s="119">
        <v>7.9259259259259257E-4</v>
      </c>
      <c r="AA29" s="119">
        <v>8.4976851851851847E-4</v>
      </c>
      <c r="AB29" s="15">
        <f t="shared" si="3"/>
        <v>3.7886574074074073E-3</v>
      </c>
      <c r="AC29" s="146">
        <v>6</v>
      </c>
      <c r="AD29" s="122">
        <v>0</v>
      </c>
      <c r="AE29" s="122">
        <v>0</v>
      </c>
      <c r="AF29" s="146">
        <v>3</v>
      </c>
      <c r="AG29" s="147">
        <v>5</v>
      </c>
      <c r="AH29" s="121">
        <f>SUM(AC29:AG29)</f>
        <v>14</v>
      </c>
      <c r="AI29" s="117">
        <v>9</v>
      </c>
      <c r="AJ29" s="145">
        <f>SUM(H29,W29,AB29)</f>
        <v>1.1493865740740742E-2</v>
      </c>
    </row>
    <row r="30" spans="1:36" ht="15.75" x14ac:dyDescent="0.25">
      <c r="A30" s="7" t="s">
        <v>53</v>
      </c>
      <c r="B30" s="7" t="s">
        <v>28</v>
      </c>
      <c r="C30" s="132" t="s">
        <v>12</v>
      </c>
      <c r="D30" s="98"/>
      <c r="E30" s="99"/>
      <c r="F30" s="99"/>
      <c r="G30" s="99"/>
      <c r="H30" s="15">
        <v>4.0001157407407407E-3</v>
      </c>
      <c r="I30" s="98">
        <v>1.1113425925925926E-3</v>
      </c>
      <c r="J30" s="99">
        <v>1.2284722222222224E-3</v>
      </c>
      <c r="K30" s="99">
        <v>7.3657407407407406E-4</v>
      </c>
      <c r="L30" s="99">
        <v>1.5303240740740744E-3</v>
      </c>
      <c r="M30" s="15">
        <f t="shared" si="0"/>
        <v>4.6067129629629635E-3</v>
      </c>
      <c r="N30" s="130">
        <v>1.5871527777777776E-3</v>
      </c>
      <c r="O30" s="128">
        <v>1.6864583333333334E-3</v>
      </c>
      <c r="P30" s="128">
        <v>9.0185185185185192E-4</v>
      </c>
      <c r="Q30" s="128">
        <v>2.4745370370370372E-3</v>
      </c>
      <c r="R30" s="15">
        <f t="shared" si="1"/>
        <v>6.6499999999999997E-3</v>
      </c>
      <c r="S30" s="118">
        <v>8.3101851851851859E-4</v>
      </c>
      <c r="T30" s="119">
        <v>1.3496527777777777E-3</v>
      </c>
      <c r="U30" s="119">
        <v>8.5798611111111112E-4</v>
      </c>
      <c r="V30" s="119">
        <v>7.7939814814814809E-4</v>
      </c>
      <c r="W30" s="15">
        <f t="shared" si="2"/>
        <v>3.8180555555555554E-3</v>
      </c>
      <c r="X30" s="118"/>
      <c r="Y30" s="119"/>
      <c r="Z30" s="119"/>
      <c r="AA30" s="119"/>
      <c r="AB30" s="15">
        <f t="shared" si="3"/>
        <v>0</v>
      </c>
      <c r="AC30" s="146">
        <v>3</v>
      </c>
      <c r="AD30" s="146">
        <v>4</v>
      </c>
      <c r="AE30" s="146">
        <v>5</v>
      </c>
      <c r="AF30" s="122">
        <v>1</v>
      </c>
      <c r="AG30" s="120">
        <v>0</v>
      </c>
      <c r="AH30" s="121">
        <v>12</v>
      </c>
      <c r="AI30" s="117">
        <v>10</v>
      </c>
    </row>
    <row r="31" spans="1:36" ht="15.75" x14ac:dyDescent="0.25">
      <c r="A31" s="7" t="s">
        <v>61</v>
      </c>
      <c r="B31" s="7" t="s">
        <v>95</v>
      </c>
      <c r="C31" s="132" t="s">
        <v>12</v>
      </c>
      <c r="D31" s="98"/>
      <c r="E31" s="99"/>
      <c r="F31" s="99"/>
      <c r="G31" s="99"/>
      <c r="H31" s="15">
        <f>SUM(D31,E31,F31,G31)</f>
        <v>0</v>
      </c>
      <c r="I31" s="98">
        <v>1.151851851851852E-3</v>
      </c>
      <c r="J31" s="99">
        <v>1.4741898148148147E-3</v>
      </c>
      <c r="K31" s="99">
        <v>8.6990740740740735E-4</v>
      </c>
      <c r="L31" s="99">
        <v>2.0171296296296296E-3</v>
      </c>
      <c r="M31" s="15">
        <f t="shared" si="0"/>
        <v>5.5130787037037041E-3</v>
      </c>
      <c r="N31" s="130">
        <v>1.7809027777777777E-3</v>
      </c>
      <c r="O31" s="128">
        <v>1.7401620370370372E-3</v>
      </c>
      <c r="P31" s="128">
        <v>1.1516203703703703E-3</v>
      </c>
      <c r="Q31" s="128">
        <v>2.7572916666666666E-3</v>
      </c>
      <c r="R31" s="15">
        <f t="shared" si="1"/>
        <v>7.4299768518518517E-3</v>
      </c>
      <c r="S31" s="118"/>
      <c r="T31" s="119"/>
      <c r="U31" s="119"/>
      <c r="V31" s="119"/>
      <c r="W31" s="15">
        <f t="shared" si="2"/>
        <v>0</v>
      </c>
      <c r="X31" s="118">
        <v>1.0481481481481481E-3</v>
      </c>
      <c r="Y31" s="119">
        <v>1.5434027777777779E-3</v>
      </c>
      <c r="Z31" s="119">
        <v>8.7164351851851856E-4</v>
      </c>
      <c r="AA31" s="119">
        <v>1.1064814814814815E-3</v>
      </c>
      <c r="AB31" s="15">
        <f t="shared" si="3"/>
        <v>4.5696759259259258E-3</v>
      </c>
      <c r="AC31" s="122">
        <v>0</v>
      </c>
      <c r="AD31" s="146">
        <v>1</v>
      </c>
      <c r="AE31" s="146">
        <v>3</v>
      </c>
      <c r="AF31" s="122">
        <v>0</v>
      </c>
      <c r="AG31" s="147">
        <v>1</v>
      </c>
      <c r="AH31" s="121">
        <f>SUM(AC31:AG31)</f>
        <v>5</v>
      </c>
      <c r="AI31" s="117">
        <v>11</v>
      </c>
    </row>
    <row r="32" spans="1:36" ht="15.75" x14ac:dyDescent="0.25">
      <c r="A32" s="7" t="s">
        <v>35</v>
      </c>
      <c r="B32" s="7" t="s">
        <v>36</v>
      </c>
      <c r="C32" s="132" t="s">
        <v>10</v>
      </c>
      <c r="D32" s="98"/>
      <c r="E32" s="99"/>
      <c r="F32" s="99"/>
      <c r="G32" s="99"/>
      <c r="H32" s="15">
        <v>3.4201388888888888E-3</v>
      </c>
      <c r="I32" s="118">
        <v>9.8217592592592605E-4</v>
      </c>
      <c r="J32" s="119">
        <v>1.1226851851851851E-3</v>
      </c>
      <c r="K32" s="119">
        <v>7.9803240740740746E-4</v>
      </c>
      <c r="L32" s="119">
        <v>1.3759259259259261E-3</v>
      </c>
      <c r="M32" s="15">
        <f t="shared" si="0"/>
        <v>4.2788194444444445E-3</v>
      </c>
      <c r="N32" s="128">
        <v>1.4710648148148148E-3</v>
      </c>
      <c r="O32" s="128">
        <v>1.475E-3</v>
      </c>
      <c r="P32" s="128">
        <v>1.0136574074074073E-3</v>
      </c>
      <c r="Q32" s="128">
        <v>2.2418981481481482E-3</v>
      </c>
      <c r="R32" s="15">
        <f t="shared" si="1"/>
        <v>6.2016203703703704E-3</v>
      </c>
      <c r="S32" s="98"/>
      <c r="T32" s="99"/>
      <c r="U32" s="99"/>
      <c r="V32" s="99"/>
      <c r="W32" s="15">
        <f t="shared" si="2"/>
        <v>0</v>
      </c>
      <c r="X32" s="98"/>
      <c r="Y32" s="99"/>
      <c r="Z32" s="99"/>
      <c r="AA32" s="99"/>
      <c r="AB32" s="15">
        <f t="shared" si="3"/>
        <v>0</v>
      </c>
      <c r="AC32" s="146">
        <v>6</v>
      </c>
      <c r="AD32" s="146">
        <v>4</v>
      </c>
      <c r="AE32" s="146">
        <v>4</v>
      </c>
      <c r="AF32" s="136">
        <v>0</v>
      </c>
      <c r="AG32" s="120">
        <v>0</v>
      </c>
      <c r="AH32" s="121">
        <f>SUM(AC32,AD32,AE32)</f>
        <v>14</v>
      </c>
      <c r="AI32" s="117">
        <v>12</v>
      </c>
    </row>
    <row r="33" spans="1:36" ht="15.75" x14ac:dyDescent="0.25">
      <c r="A33" s="7" t="s">
        <v>50</v>
      </c>
      <c r="B33" s="7" t="s">
        <v>89</v>
      </c>
      <c r="C33" s="132" t="s">
        <v>10</v>
      </c>
      <c r="D33" s="98"/>
      <c r="E33" s="99"/>
      <c r="F33" s="99"/>
      <c r="G33" s="99"/>
      <c r="H33" s="15">
        <v>3.8510416666666662E-3</v>
      </c>
      <c r="I33" s="98">
        <v>9.768518518518518E-4</v>
      </c>
      <c r="J33" s="99">
        <v>1.0881944444444446E-3</v>
      </c>
      <c r="K33" s="99">
        <v>7.2384259259259266E-4</v>
      </c>
      <c r="L33" s="99">
        <v>1.4149305555555556E-3</v>
      </c>
      <c r="M33" s="15">
        <f t="shared" si="0"/>
        <v>4.2038194444444449E-3</v>
      </c>
      <c r="N33" s="123"/>
      <c r="O33" s="124"/>
      <c r="P33" s="124"/>
      <c r="Q33" s="124"/>
      <c r="R33" s="15">
        <f t="shared" si="1"/>
        <v>0</v>
      </c>
      <c r="S33" s="98"/>
      <c r="T33" s="99"/>
      <c r="U33" s="99"/>
      <c r="V33" s="99"/>
      <c r="W33" s="15">
        <f t="shared" si="2"/>
        <v>0</v>
      </c>
      <c r="X33" s="98">
        <v>8.5567129629629621E-4</v>
      </c>
      <c r="Y33" s="99">
        <v>1.4123842592592593E-3</v>
      </c>
      <c r="Z33" s="99">
        <v>8.4317129629629629E-4</v>
      </c>
      <c r="AA33" s="99">
        <v>7.5243055555555556E-4</v>
      </c>
      <c r="AB33" s="15">
        <f t="shared" si="3"/>
        <v>3.8636574074074072E-3</v>
      </c>
      <c r="AC33" s="146">
        <v>1</v>
      </c>
      <c r="AD33" s="146">
        <v>8</v>
      </c>
      <c r="AE33" s="136">
        <v>0</v>
      </c>
      <c r="AF33" s="136">
        <v>0</v>
      </c>
      <c r="AG33" s="147">
        <v>1</v>
      </c>
      <c r="AH33" s="121">
        <f>SUM(AC33,AD33,AG33)</f>
        <v>10</v>
      </c>
      <c r="AI33" s="117">
        <v>13</v>
      </c>
    </row>
    <row r="34" spans="1:36" ht="15.75" x14ac:dyDescent="0.25">
      <c r="A34" s="7" t="s">
        <v>56</v>
      </c>
      <c r="B34" s="7" t="s">
        <v>89</v>
      </c>
      <c r="C34" s="132" t="s">
        <v>10</v>
      </c>
      <c r="D34" s="118"/>
      <c r="E34" s="119"/>
      <c r="F34" s="119"/>
      <c r="G34" s="119"/>
      <c r="H34" s="15">
        <f>SUM(D34,E34,F34,G34)</f>
        <v>0</v>
      </c>
      <c r="I34" s="98">
        <v>9.7048611111111109E-4</v>
      </c>
      <c r="J34" s="99">
        <v>1.1211805555555556E-3</v>
      </c>
      <c r="K34" s="99">
        <v>7.2754629629629634E-4</v>
      </c>
      <c r="L34" s="99">
        <v>1.4570601851851854E-3</v>
      </c>
      <c r="M34" s="15">
        <f t="shared" si="0"/>
        <v>4.2762731481481488E-3</v>
      </c>
      <c r="N34" s="130">
        <v>1.6626157407407405E-3</v>
      </c>
      <c r="O34" s="128">
        <v>1.4847222222222221E-3</v>
      </c>
      <c r="P34" s="128">
        <v>1.0539351851851851E-3</v>
      </c>
      <c r="Q34" s="128">
        <v>2.2468750000000002E-3</v>
      </c>
      <c r="R34" s="15">
        <f t="shared" si="1"/>
        <v>6.448148148148149E-3</v>
      </c>
      <c r="S34" s="98">
        <v>7.4768518518518511E-4</v>
      </c>
      <c r="T34" s="99">
        <v>1.2718750000000002E-3</v>
      </c>
      <c r="U34" s="99">
        <v>8.3888888888888891E-4</v>
      </c>
      <c r="V34" s="99">
        <v>8.0578703703703715E-4</v>
      </c>
      <c r="W34" s="15">
        <f t="shared" si="2"/>
        <v>3.6642361111111116E-3</v>
      </c>
      <c r="X34" s="98">
        <v>9.3020833333333334E-4</v>
      </c>
      <c r="Y34" s="99">
        <v>1.3990740740740743E-3</v>
      </c>
      <c r="Z34" s="99">
        <v>8.9398148148148138E-4</v>
      </c>
      <c r="AA34" s="99">
        <v>8.0717592592592592E-4</v>
      </c>
      <c r="AB34" s="15">
        <f t="shared" si="3"/>
        <v>4.0304398148148148E-3</v>
      </c>
      <c r="AC34" s="136">
        <v>0</v>
      </c>
      <c r="AD34" s="146">
        <v>5</v>
      </c>
      <c r="AE34" s="146">
        <v>3</v>
      </c>
      <c r="AF34" s="146">
        <v>1</v>
      </c>
      <c r="AG34" s="120">
        <v>1</v>
      </c>
      <c r="AH34" s="121">
        <f>SUM(AD34,AE34,AF34)</f>
        <v>9</v>
      </c>
      <c r="AI34" s="117">
        <v>14</v>
      </c>
    </row>
    <row r="35" spans="1:36" ht="15.75" x14ac:dyDescent="0.25">
      <c r="A35" s="7" t="s">
        <v>189</v>
      </c>
      <c r="B35" s="7"/>
      <c r="C35" s="132" t="s">
        <v>30</v>
      </c>
      <c r="D35" s="98"/>
      <c r="E35" s="99"/>
      <c r="F35" s="99"/>
      <c r="G35" s="99"/>
      <c r="H35" s="15">
        <f>SUM(D35,E35,F35,G35)</f>
        <v>0</v>
      </c>
      <c r="I35" s="98"/>
      <c r="J35" s="99"/>
      <c r="K35" s="99"/>
      <c r="L35" s="99"/>
      <c r="M35" s="15">
        <f t="shared" si="0"/>
        <v>0</v>
      </c>
      <c r="N35" s="126">
        <v>2.2831018518518517E-3</v>
      </c>
      <c r="O35" s="126">
        <v>2.6634259259259263E-3</v>
      </c>
      <c r="P35" s="126">
        <v>1.487152777777778E-3</v>
      </c>
      <c r="Q35" s="126">
        <v>2.5888888888888888E-3</v>
      </c>
      <c r="R35" s="15">
        <f t="shared" si="1"/>
        <v>9.0225694444444442E-3</v>
      </c>
      <c r="S35" s="118"/>
      <c r="T35" s="119"/>
      <c r="U35" s="119"/>
      <c r="V35" s="119"/>
      <c r="W35" s="15">
        <f t="shared" si="2"/>
        <v>0</v>
      </c>
      <c r="X35" s="118"/>
      <c r="Y35" s="119"/>
      <c r="Z35" s="119"/>
      <c r="AA35" s="119"/>
      <c r="AB35" s="15">
        <f t="shared" si="3"/>
        <v>0</v>
      </c>
      <c r="AC35" s="122">
        <v>0</v>
      </c>
      <c r="AD35" s="122">
        <v>0</v>
      </c>
      <c r="AE35" s="122">
        <v>8</v>
      </c>
      <c r="AF35" s="122">
        <v>0</v>
      </c>
      <c r="AG35" s="120">
        <v>0</v>
      </c>
      <c r="AH35" s="135">
        <f>SUM(AC35:AG35)</f>
        <v>8</v>
      </c>
      <c r="AI35" s="117" t="s">
        <v>75</v>
      </c>
    </row>
    <row r="36" spans="1:36" ht="15.75" x14ac:dyDescent="0.25">
      <c r="A36" s="7" t="s">
        <v>60</v>
      </c>
      <c r="B36" s="7" t="s">
        <v>97</v>
      </c>
      <c r="C36" s="132" t="s">
        <v>12</v>
      </c>
      <c r="D36" s="98"/>
      <c r="E36" s="99"/>
      <c r="F36" s="99"/>
      <c r="G36" s="99"/>
      <c r="H36" s="15">
        <v>4.3359953703703703E-3</v>
      </c>
      <c r="I36" s="98">
        <v>1.1211805555555556E-3</v>
      </c>
      <c r="J36" s="99">
        <v>1.4238425925925927E-3</v>
      </c>
      <c r="K36" s="99">
        <v>8.4606481481481479E-4</v>
      </c>
      <c r="L36" s="99">
        <v>1.933564814814815E-3</v>
      </c>
      <c r="M36" s="15">
        <f t="shared" ref="M36:M67" si="4">SUM(I36,J36,K36,L36)</f>
        <v>5.324652777777778E-3</v>
      </c>
      <c r="N36" s="126"/>
      <c r="O36" s="126"/>
      <c r="P36" s="126"/>
      <c r="Q36" s="126"/>
      <c r="R36" s="15">
        <f t="shared" ref="R36:R67" si="5">SUM(N36,O36,P36,Q36)</f>
        <v>0</v>
      </c>
      <c r="S36" s="118">
        <v>8.8310185185185193E-4</v>
      </c>
      <c r="T36" s="119">
        <v>1.3027777777777777E-3</v>
      </c>
      <c r="U36" s="119">
        <v>8.7928240740740751E-4</v>
      </c>
      <c r="V36" s="119">
        <v>8.5578703703703695E-4</v>
      </c>
      <c r="W36" s="15">
        <f t="shared" si="2"/>
        <v>3.9209490740740741E-3</v>
      </c>
      <c r="X36" s="118">
        <v>1.0194444444444446E-3</v>
      </c>
      <c r="Y36" s="119">
        <v>1.4923611111111112E-3</v>
      </c>
      <c r="Z36" s="119">
        <v>9.0243055555555562E-4</v>
      </c>
      <c r="AA36" s="119">
        <v>1.0163194444444445E-3</v>
      </c>
      <c r="AB36" s="15">
        <f t="shared" ref="AB36:AB67" si="6">SUM(X36:AA36)</f>
        <v>4.4305555555555556E-3</v>
      </c>
      <c r="AC36" s="146">
        <v>2</v>
      </c>
      <c r="AD36" s="146">
        <v>1</v>
      </c>
      <c r="AE36" s="122">
        <v>0</v>
      </c>
      <c r="AF36" s="146">
        <v>1</v>
      </c>
      <c r="AG36" s="120">
        <v>1</v>
      </c>
      <c r="AH36" s="121">
        <v>4</v>
      </c>
      <c r="AI36" s="117">
        <v>12</v>
      </c>
    </row>
    <row r="37" spans="1:36" ht="15.75" x14ac:dyDescent="0.25">
      <c r="A37" s="7" t="s">
        <v>194</v>
      </c>
      <c r="B37" s="7" t="s">
        <v>195</v>
      </c>
      <c r="C37" s="132" t="s">
        <v>30</v>
      </c>
      <c r="D37" s="139"/>
      <c r="E37" s="141"/>
      <c r="F37" s="141"/>
      <c r="G37" s="141"/>
      <c r="H37" s="15">
        <f>SUM(D37,E37,F37,G37)</f>
        <v>0</v>
      </c>
      <c r="I37" s="139"/>
      <c r="J37" s="141"/>
      <c r="K37" s="141"/>
      <c r="L37" s="141"/>
      <c r="M37" s="15">
        <f t="shared" si="4"/>
        <v>0</v>
      </c>
      <c r="N37" s="141"/>
      <c r="O37" s="141"/>
      <c r="P37" s="141"/>
      <c r="Q37" s="141"/>
      <c r="R37" s="15">
        <f t="shared" si="5"/>
        <v>0</v>
      </c>
      <c r="S37" s="139"/>
      <c r="T37" s="141"/>
      <c r="U37" s="141"/>
      <c r="V37" s="141"/>
      <c r="W37" s="15">
        <f t="shared" si="2"/>
        <v>0</v>
      </c>
      <c r="X37" s="118">
        <v>1.1255787037037037E-3</v>
      </c>
      <c r="Y37" s="119">
        <v>1.5469907407407405E-3</v>
      </c>
      <c r="Z37" s="119">
        <v>1.0234953703703704E-3</v>
      </c>
      <c r="AA37" s="119">
        <v>1.2959490740740739E-3</v>
      </c>
      <c r="AB37" s="15">
        <f t="shared" si="6"/>
        <v>4.9920138888888887E-3</v>
      </c>
      <c r="AC37" s="122">
        <v>0</v>
      </c>
      <c r="AD37" s="122">
        <v>0</v>
      </c>
      <c r="AE37" s="122">
        <v>0</v>
      </c>
      <c r="AF37" s="122">
        <v>0</v>
      </c>
      <c r="AG37" s="120">
        <v>8</v>
      </c>
      <c r="AH37" s="135">
        <f>SUM(AC37:AG37)</f>
        <v>8</v>
      </c>
      <c r="AI37" s="117" t="s">
        <v>75</v>
      </c>
    </row>
    <row r="38" spans="1:36" ht="15.75" x14ac:dyDescent="0.25">
      <c r="A38" s="7" t="s">
        <v>159</v>
      </c>
      <c r="B38" s="7" t="s">
        <v>160</v>
      </c>
      <c r="C38" s="132" t="s">
        <v>30</v>
      </c>
      <c r="D38" s="98"/>
      <c r="E38" s="99"/>
      <c r="F38" s="99"/>
      <c r="G38" s="99"/>
      <c r="H38" s="15">
        <f>SUM(D38,E38,F38,G38)</f>
        <v>0</v>
      </c>
      <c r="I38" s="98">
        <v>1.6006944444444445E-3</v>
      </c>
      <c r="J38" s="99">
        <v>2.0450231481481482E-3</v>
      </c>
      <c r="K38" s="99">
        <v>1.4880787037037039E-3</v>
      </c>
      <c r="L38" s="99">
        <v>3.0979166666666668E-3</v>
      </c>
      <c r="M38" s="15">
        <f t="shared" si="4"/>
        <v>8.2317129629629632E-3</v>
      </c>
      <c r="N38" s="125"/>
      <c r="O38" s="126"/>
      <c r="P38" s="126"/>
      <c r="Q38" s="126"/>
      <c r="R38" s="15">
        <f t="shared" si="5"/>
        <v>0</v>
      </c>
      <c r="S38" s="118"/>
      <c r="T38" s="119"/>
      <c r="U38" s="119"/>
      <c r="V38" s="119"/>
      <c r="W38" s="15">
        <f t="shared" si="2"/>
        <v>0</v>
      </c>
      <c r="X38" s="118"/>
      <c r="Y38" s="119"/>
      <c r="Z38" s="119"/>
      <c r="AA38" s="119"/>
      <c r="AB38" s="15">
        <f t="shared" si="6"/>
        <v>0</v>
      </c>
      <c r="AC38" s="122">
        <v>0</v>
      </c>
      <c r="AD38" s="122">
        <v>6</v>
      </c>
      <c r="AE38" s="122">
        <v>0</v>
      </c>
      <c r="AF38" s="122">
        <v>0</v>
      </c>
      <c r="AG38" s="120">
        <v>0</v>
      </c>
      <c r="AH38" s="135">
        <f>SUM(AC38:AG38)</f>
        <v>6</v>
      </c>
      <c r="AI38" s="117" t="s">
        <v>75</v>
      </c>
    </row>
    <row r="39" spans="1:36" ht="15.75" x14ac:dyDescent="0.25">
      <c r="A39" s="7" t="s">
        <v>52</v>
      </c>
      <c r="B39" s="7" t="s">
        <v>151</v>
      </c>
      <c r="C39" s="132" t="s">
        <v>12</v>
      </c>
      <c r="D39" s="98"/>
      <c r="E39" s="99"/>
      <c r="F39" s="99"/>
      <c r="G39" s="99"/>
      <c r="H39" s="15">
        <f>SUM(D39,E39,F39,G39)</f>
        <v>0</v>
      </c>
      <c r="I39" s="98">
        <v>9.9942129629629621E-4</v>
      </c>
      <c r="J39" s="99">
        <v>1.3627314814814815E-3</v>
      </c>
      <c r="K39" s="99">
        <v>8.359953703703703E-4</v>
      </c>
      <c r="L39" s="99">
        <v>1.8815972222222222E-3</v>
      </c>
      <c r="M39" s="15">
        <f t="shared" si="4"/>
        <v>5.0797453703703699E-3</v>
      </c>
      <c r="N39" s="126"/>
      <c r="O39" s="126"/>
      <c r="P39" s="126"/>
      <c r="Q39" s="126"/>
      <c r="R39" s="15">
        <f t="shared" si="5"/>
        <v>0</v>
      </c>
      <c r="S39" s="118">
        <v>9.4560185185185188E-4</v>
      </c>
      <c r="T39" s="119">
        <v>1.2062500000000001E-3</v>
      </c>
      <c r="U39" s="119">
        <v>8.6747685185185181E-4</v>
      </c>
      <c r="V39" s="119">
        <v>8.0011574074074067E-4</v>
      </c>
      <c r="W39" s="15">
        <f t="shared" si="2"/>
        <v>3.8194444444444443E-3</v>
      </c>
      <c r="X39" s="118">
        <v>9.8414351851851853E-4</v>
      </c>
      <c r="Y39" s="119">
        <v>1.7321759259259261E-3</v>
      </c>
      <c r="Z39" s="119">
        <v>9.7916666666666681E-4</v>
      </c>
      <c r="AA39" s="119">
        <v>1.0731481481481479E-3</v>
      </c>
      <c r="AB39" s="15">
        <f t="shared" si="6"/>
        <v>4.7686342592592598E-3</v>
      </c>
      <c r="AC39" s="122">
        <v>0</v>
      </c>
      <c r="AD39" s="146">
        <v>1</v>
      </c>
      <c r="AE39" s="122">
        <v>0</v>
      </c>
      <c r="AF39" s="146">
        <v>1</v>
      </c>
      <c r="AG39" s="147">
        <v>1</v>
      </c>
      <c r="AH39" s="121">
        <f>SUM(AC39:AG39)</f>
        <v>3</v>
      </c>
      <c r="AI39" s="117">
        <v>13</v>
      </c>
      <c r="AJ39" s="145">
        <f>SUM(M39,AB39)</f>
        <v>9.8483796296296305E-3</v>
      </c>
    </row>
    <row r="40" spans="1:36" ht="15.75" x14ac:dyDescent="0.25">
      <c r="A40" s="7" t="s">
        <v>94</v>
      </c>
      <c r="B40" s="7" t="s">
        <v>36</v>
      </c>
      <c r="C40" s="132" t="s">
        <v>10</v>
      </c>
      <c r="D40" s="118"/>
      <c r="E40" s="119"/>
      <c r="F40" s="119"/>
      <c r="G40" s="119"/>
      <c r="H40" s="15">
        <v>3.6747685185185186E-3</v>
      </c>
      <c r="I40" s="98">
        <v>9.32986111111111E-4</v>
      </c>
      <c r="J40" s="99">
        <v>1.132638888888889E-3</v>
      </c>
      <c r="K40" s="99">
        <v>7.8252314814814818E-4</v>
      </c>
      <c r="L40" s="99">
        <v>1.5516203703703705E-3</v>
      </c>
      <c r="M40" s="15">
        <f t="shared" si="4"/>
        <v>4.3997685185185181E-3</v>
      </c>
      <c r="N40" s="130">
        <v>1.4799768518518519E-3</v>
      </c>
      <c r="O40" s="128">
        <v>1.5765046296296293E-3</v>
      </c>
      <c r="P40" s="128">
        <v>1.163888888888889E-3</v>
      </c>
      <c r="Q40" s="128">
        <v>2.5528935185185186E-3</v>
      </c>
      <c r="R40" s="15">
        <f t="shared" si="5"/>
        <v>6.7732638888888886E-3</v>
      </c>
      <c r="S40" s="118">
        <v>8.0324074074074076E-4</v>
      </c>
      <c r="T40" s="119">
        <v>1.1974537037037038E-3</v>
      </c>
      <c r="U40" s="119">
        <v>8.9560185185185185E-4</v>
      </c>
      <c r="V40" s="119">
        <v>7.9907407407407412E-4</v>
      </c>
      <c r="W40" s="15">
        <f t="shared" si="2"/>
        <v>3.6953703703703706E-3</v>
      </c>
      <c r="X40" s="98"/>
      <c r="Y40" s="99"/>
      <c r="Z40" s="99"/>
      <c r="AA40" s="99"/>
      <c r="AB40" s="15">
        <f t="shared" si="6"/>
        <v>0</v>
      </c>
      <c r="AC40" s="180">
        <v>1</v>
      </c>
      <c r="AD40" s="146">
        <v>2</v>
      </c>
      <c r="AE40" s="146">
        <v>1</v>
      </c>
      <c r="AF40" s="122">
        <v>1</v>
      </c>
      <c r="AG40" s="120">
        <v>0</v>
      </c>
      <c r="AH40" s="121">
        <v>4</v>
      </c>
      <c r="AI40" s="117">
        <v>15</v>
      </c>
      <c r="AJ40" s="145">
        <f>SUM(M40,R40,W40)</f>
        <v>1.4868402777777776E-2</v>
      </c>
    </row>
    <row r="41" spans="1:36" ht="15.75" x14ac:dyDescent="0.25">
      <c r="A41" s="7" t="s">
        <v>154</v>
      </c>
      <c r="B41" s="7" t="s">
        <v>121</v>
      </c>
      <c r="C41" s="132" t="s">
        <v>12</v>
      </c>
      <c r="D41" s="98"/>
      <c r="E41" s="99"/>
      <c r="F41" s="99"/>
      <c r="G41" s="99"/>
      <c r="H41" s="15">
        <v>4.5015046296296305E-3</v>
      </c>
      <c r="I41" s="98">
        <v>1.1520833333333333E-3</v>
      </c>
      <c r="J41" s="99">
        <v>1.3679398148148149E-3</v>
      </c>
      <c r="K41" s="99">
        <v>9.3101851851851852E-4</v>
      </c>
      <c r="L41" s="99">
        <v>2.2740740740740738E-3</v>
      </c>
      <c r="M41" s="15">
        <f t="shared" si="4"/>
        <v>5.7251157407407407E-3</v>
      </c>
      <c r="N41" s="126"/>
      <c r="O41" s="126"/>
      <c r="P41" s="126"/>
      <c r="Q41" s="126"/>
      <c r="R41" s="15">
        <f t="shared" si="5"/>
        <v>0</v>
      </c>
      <c r="S41" s="118"/>
      <c r="T41" s="119"/>
      <c r="U41" s="119"/>
      <c r="V41" s="119"/>
      <c r="W41" s="15">
        <f t="shared" si="2"/>
        <v>0</v>
      </c>
      <c r="X41" s="118">
        <v>1.0663194444444446E-3</v>
      </c>
      <c r="Y41" s="119">
        <v>1.3436342592592595E-3</v>
      </c>
      <c r="Z41" s="119">
        <v>8.4016203703703694E-4</v>
      </c>
      <c r="AA41" s="119">
        <v>9.5393518518518527E-4</v>
      </c>
      <c r="AB41" s="15">
        <f t="shared" si="6"/>
        <v>4.2040509259259262E-3</v>
      </c>
      <c r="AC41" s="146">
        <v>1</v>
      </c>
      <c r="AD41" s="146">
        <v>1</v>
      </c>
      <c r="AE41" s="122">
        <v>0</v>
      </c>
      <c r="AF41" s="122">
        <v>0</v>
      </c>
      <c r="AG41" s="147">
        <v>1</v>
      </c>
      <c r="AH41" s="121">
        <f>SUM(AC41:AG41)</f>
        <v>3</v>
      </c>
      <c r="AI41" s="117">
        <v>14</v>
      </c>
      <c r="AJ41" s="145">
        <f>SUM(M41,AB41)</f>
        <v>9.929166666666666E-3</v>
      </c>
    </row>
    <row r="42" spans="1:36" ht="15.75" x14ac:dyDescent="0.25">
      <c r="A42" s="7" t="s">
        <v>193</v>
      </c>
      <c r="B42" s="7" t="s">
        <v>169</v>
      </c>
      <c r="C42" s="132" t="s">
        <v>12</v>
      </c>
      <c r="D42" s="139"/>
      <c r="E42" s="141"/>
      <c r="F42" s="141"/>
      <c r="G42" s="141"/>
      <c r="H42" s="15">
        <v>0</v>
      </c>
      <c r="I42" s="139"/>
      <c r="J42" s="141"/>
      <c r="K42" s="141"/>
      <c r="L42" s="141"/>
      <c r="M42" s="15">
        <f t="shared" si="4"/>
        <v>0</v>
      </c>
      <c r="N42" s="139"/>
      <c r="O42" s="141"/>
      <c r="P42" s="141"/>
      <c r="Q42" s="141"/>
      <c r="R42" s="15">
        <f t="shared" si="5"/>
        <v>0</v>
      </c>
      <c r="S42" s="139"/>
      <c r="T42" s="141"/>
      <c r="U42" s="141"/>
      <c r="V42" s="141"/>
      <c r="W42" s="15">
        <f>SUM(S42,T42,U42,V42)</f>
        <v>0</v>
      </c>
      <c r="X42" s="118">
        <v>8.1631944444444449E-4</v>
      </c>
      <c r="Y42" s="119">
        <v>1.1100694444444446E-3</v>
      </c>
      <c r="Z42" s="119">
        <v>7.3888888888888886E-4</v>
      </c>
      <c r="AA42" s="119">
        <v>8.0706018518518529E-4</v>
      </c>
      <c r="AB42" s="15">
        <f t="shared" si="6"/>
        <v>3.4723379629629631E-3</v>
      </c>
      <c r="AC42" s="122">
        <v>0</v>
      </c>
      <c r="AD42" s="122">
        <v>0</v>
      </c>
      <c r="AE42" s="122">
        <v>0</v>
      </c>
      <c r="AF42" s="122">
        <v>0</v>
      </c>
      <c r="AG42" s="120">
        <v>12</v>
      </c>
      <c r="AH42" s="135">
        <f>SUM(AC42:AG42)</f>
        <v>12</v>
      </c>
      <c r="AI42" s="117" t="s">
        <v>75</v>
      </c>
    </row>
    <row r="43" spans="1:36" ht="15.75" x14ac:dyDescent="0.25">
      <c r="A43" s="7" t="s">
        <v>65</v>
      </c>
      <c r="B43" s="7" t="s">
        <v>97</v>
      </c>
      <c r="C43" s="132" t="s">
        <v>10</v>
      </c>
      <c r="D43" s="98"/>
      <c r="E43" s="99"/>
      <c r="F43" s="99"/>
      <c r="G43" s="99"/>
      <c r="H43" s="15">
        <f>SUM(D43,E43,F43,G43)</f>
        <v>0</v>
      </c>
      <c r="I43" s="98">
        <v>9.97685185185185E-4</v>
      </c>
      <c r="J43" s="99">
        <v>1.2512731481481481E-3</v>
      </c>
      <c r="K43" s="99">
        <v>8.5520833333333336E-4</v>
      </c>
      <c r="L43" s="99">
        <v>1.6718749999999998E-3</v>
      </c>
      <c r="M43" s="15">
        <f t="shared" si="4"/>
        <v>4.7760416666666663E-3</v>
      </c>
      <c r="N43" s="128">
        <v>1.4770833333333331E-3</v>
      </c>
      <c r="O43" s="128">
        <v>1.5721064814814816E-3</v>
      </c>
      <c r="P43" s="128">
        <v>1.1042824074074073E-3</v>
      </c>
      <c r="Q43" s="128">
        <v>2.4303240740740739E-3</v>
      </c>
      <c r="R43" s="15">
        <f t="shared" si="5"/>
        <v>6.5837962962962959E-3</v>
      </c>
      <c r="S43" s="98">
        <v>8.0902777777777787E-4</v>
      </c>
      <c r="T43" s="99">
        <v>1.1942129629629631E-3</v>
      </c>
      <c r="U43" s="99">
        <v>9.6574074074074086E-4</v>
      </c>
      <c r="V43" s="99">
        <v>7.9826388888888883E-4</v>
      </c>
      <c r="W43" s="15">
        <f t="shared" ref="W43:W74" si="7">SUM(S43:V43)</f>
        <v>3.7672453703703709E-3</v>
      </c>
      <c r="X43" s="98">
        <v>9.2384259259259253E-4</v>
      </c>
      <c r="Y43" s="99">
        <v>1.3162037037037038E-3</v>
      </c>
      <c r="Z43" s="99">
        <v>9.3969907407407403E-4</v>
      </c>
      <c r="AA43" s="99">
        <v>8.6620370370370378E-4</v>
      </c>
      <c r="AB43" s="15">
        <f t="shared" si="6"/>
        <v>4.0459490740740742E-3</v>
      </c>
      <c r="AC43" s="136">
        <v>0</v>
      </c>
      <c r="AD43" s="146">
        <v>1</v>
      </c>
      <c r="AE43" s="146">
        <v>2</v>
      </c>
      <c r="AF43" s="146">
        <v>1</v>
      </c>
      <c r="AG43" s="120">
        <v>1</v>
      </c>
      <c r="AH43" s="121">
        <v>4</v>
      </c>
      <c r="AI43" s="117">
        <v>16</v>
      </c>
      <c r="AJ43" s="145">
        <f>SUM(M43,R43,W43)</f>
        <v>1.5127083333333333E-2</v>
      </c>
    </row>
    <row r="44" spans="1:36" ht="15.75" x14ac:dyDescent="0.25">
      <c r="A44" s="7" t="s">
        <v>9</v>
      </c>
      <c r="B44" s="7" t="s">
        <v>119</v>
      </c>
      <c r="C44" s="132" t="s">
        <v>10</v>
      </c>
      <c r="D44" s="98"/>
      <c r="E44" s="99"/>
      <c r="F44" s="99"/>
      <c r="G44" s="99"/>
      <c r="H44" s="15">
        <f>SUM(D44,E44,F44,G44)</f>
        <v>0</v>
      </c>
      <c r="I44" s="98">
        <v>1.1552083333333334E-3</v>
      </c>
      <c r="J44" s="99">
        <v>1.1555555555555557E-3</v>
      </c>
      <c r="K44" s="99">
        <v>7.2754629629629634E-4</v>
      </c>
      <c r="L44" s="99">
        <v>2.2608796296296296E-3</v>
      </c>
      <c r="M44" s="15">
        <f t="shared" si="4"/>
        <v>5.2991898148148156E-3</v>
      </c>
      <c r="N44" s="130">
        <v>1.7645833333333333E-3</v>
      </c>
      <c r="O44" s="128">
        <v>1.5275462962962966E-3</v>
      </c>
      <c r="P44" s="128">
        <v>1.0104166666666666E-3</v>
      </c>
      <c r="Q44" s="128">
        <v>2.5383101851851851E-3</v>
      </c>
      <c r="R44" s="15">
        <f t="shared" si="5"/>
        <v>6.8408564814814816E-3</v>
      </c>
      <c r="S44" s="118">
        <v>8.9699074074074073E-4</v>
      </c>
      <c r="T44" s="119">
        <v>1.1299768518518518E-3</v>
      </c>
      <c r="U44" s="119">
        <v>7.8773148148148159E-4</v>
      </c>
      <c r="V44" s="119">
        <v>7.577546296296296E-4</v>
      </c>
      <c r="W44" s="15">
        <f t="shared" si="7"/>
        <v>3.5724537037037036E-3</v>
      </c>
      <c r="X44" s="98">
        <v>8.9305555555555568E-4</v>
      </c>
      <c r="Y44" s="99">
        <v>1.2869212962962962E-3</v>
      </c>
      <c r="Z44" s="99">
        <v>8.1840277777777781E-4</v>
      </c>
      <c r="AA44" s="99">
        <v>9.2754629629629621E-4</v>
      </c>
      <c r="AB44" s="15">
        <f t="shared" si="6"/>
        <v>3.9259259259259256E-3</v>
      </c>
      <c r="AC44" s="136">
        <v>0</v>
      </c>
      <c r="AD44" s="146">
        <v>1</v>
      </c>
      <c r="AE44" s="146">
        <v>1</v>
      </c>
      <c r="AF44" s="146">
        <v>1</v>
      </c>
      <c r="AG44" s="120">
        <v>1</v>
      </c>
      <c r="AH44" s="121">
        <v>3</v>
      </c>
      <c r="AI44" s="117">
        <v>17</v>
      </c>
    </row>
    <row r="45" spans="1:36" ht="15.75" x14ac:dyDescent="0.25">
      <c r="A45" s="7" t="s">
        <v>192</v>
      </c>
      <c r="B45" s="7" t="s">
        <v>97</v>
      </c>
      <c r="C45" s="132" t="s">
        <v>10</v>
      </c>
      <c r="D45" s="98"/>
      <c r="E45" s="99"/>
      <c r="F45" s="99"/>
      <c r="G45" s="99"/>
      <c r="H45" s="15">
        <f>SUM(D45,E45,F45,G45)</f>
        <v>0</v>
      </c>
      <c r="I45" s="98">
        <v>1.0138888888888888E-3</v>
      </c>
      <c r="J45" s="99">
        <v>1.2230324074074073E-3</v>
      </c>
      <c r="K45" s="99">
        <v>9.1921296296296293E-4</v>
      </c>
      <c r="L45" s="99">
        <v>2.4082175925925924E-3</v>
      </c>
      <c r="M45" s="15">
        <f t="shared" si="4"/>
        <v>5.5643518518518516E-3</v>
      </c>
      <c r="N45" s="128">
        <v>1.7103009259259259E-3</v>
      </c>
      <c r="O45" s="128">
        <v>1.7998842592592591E-3</v>
      </c>
      <c r="P45" s="128">
        <v>1.2810185185185186E-3</v>
      </c>
      <c r="Q45" s="128">
        <v>3.0204861111111109E-3</v>
      </c>
      <c r="R45" s="15">
        <f t="shared" si="5"/>
        <v>7.8116898148148147E-3</v>
      </c>
      <c r="S45" s="118">
        <v>7.6388888888888893E-4</v>
      </c>
      <c r="T45" s="119">
        <v>1.158564814814815E-3</v>
      </c>
      <c r="U45" s="119">
        <v>8.2465277777777778E-4</v>
      </c>
      <c r="V45" s="119">
        <v>9.9432870370370365E-4</v>
      </c>
      <c r="W45" s="15">
        <f t="shared" si="7"/>
        <v>3.7414351851851853E-3</v>
      </c>
      <c r="X45" s="98">
        <v>8.6689814814814822E-4</v>
      </c>
      <c r="Y45" s="99">
        <v>1.4710648148148148E-3</v>
      </c>
      <c r="Z45" s="99">
        <v>9.7048611111111109E-4</v>
      </c>
      <c r="AA45" s="99">
        <v>1.0557870370370372E-3</v>
      </c>
      <c r="AB45" s="15">
        <f t="shared" si="6"/>
        <v>4.3642361111111113E-3</v>
      </c>
      <c r="AC45" s="136">
        <v>0</v>
      </c>
      <c r="AD45" s="146">
        <v>1</v>
      </c>
      <c r="AE45" s="146">
        <v>1</v>
      </c>
      <c r="AF45" s="146">
        <v>1</v>
      </c>
      <c r="AG45" s="120">
        <v>1</v>
      </c>
      <c r="AH45" s="121">
        <v>3</v>
      </c>
      <c r="AI45" s="117">
        <v>17</v>
      </c>
    </row>
    <row r="46" spans="1:36" ht="15.75" x14ac:dyDescent="0.25">
      <c r="A46" s="7" t="s">
        <v>74</v>
      </c>
      <c r="B46" s="7" t="s">
        <v>130</v>
      </c>
      <c r="C46" s="132" t="s">
        <v>10</v>
      </c>
      <c r="D46" s="98"/>
      <c r="E46" s="99"/>
      <c r="F46" s="99"/>
      <c r="G46" s="99"/>
      <c r="H46" s="15">
        <f>SUM(D46,E46,F46,G46)</f>
        <v>0</v>
      </c>
      <c r="I46" s="98">
        <v>1.0143518518518518E-3</v>
      </c>
      <c r="J46" s="99">
        <v>1.2336805555555556E-3</v>
      </c>
      <c r="K46" s="99">
        <v>1.0416666666666667E-3</v>
      </c>
      <c r="L46" s="99">
        <v>2.3803240740740742E-3</v>
      </c>
      <c r="M46" s="15">
        <f t="shared" si="4"/>
        <v>5.670023148148148E-3</v>
      </c>
      <c r="N46" s="130">
        <v>1.6861111111111111E-3</v>
      </c>
      <c r="O46" s="128">
        <v>2.3321759259259259E-3</v>
      </c>
      <c r="P46" s="128">
        <v>1.4965277777777778E-3</v>
      </c>
      <c r="Q46" s="128">
        <v>4.1319444444444442E-3</v>
      </c>
      <c r="R46" s="15">
        <f t="shared" si="5"/>
        <v>9.6467592592592594E-3</v>
      </c>
      <c r="S46" s="118">
        <v>9.5486111111111108E-4</v>
      </c>
      <c r="T46" s="119">
        <v>1.4851851851851851E-3</v>
      </c>
      <c r="U46" s="119">
        <v>1.1019675925925925E-3</v>
      </c>
      <c r="V46" s="119">
        <v>1.3535879629629629E-3</v>
      </c>
      <c r="W46" s="15">
        <f t="shared" si="7"/>
        <v>4.8956018518518515E-3</v>
      </c>
      <c r="X46" s="118">
        <v>1.0177083333333334E-3</v>
      </c>
      <c r="Y46" s="119">
        <v>1.7136574074074074E-3</v>
      </c>
      <c r="Z46" s="119">
        <v>1.3274305555555557E-3</v>
      </c>
      <c r="AA46" s="119">
        <v>1.6768518518518519E-3</v>
      </c>
      <c r="AB46" s="15">
        <f t="shared" si="6"/>
        <v>5.7356481481481486E-3</v>
      </c>
      <c r="AC46" s="136">
        <v>0</v>
      </c>
      <c r="AD46" s="146">
        <v>1</v>
      </c>
      <c r="AE46" s="146">
        <v>1</v>
      </c>
      <c r="AF46" s="146">
        <v>1</v>
      </c>
      <c r="AG46" s="120">
        <v>1</v>
      </c>
      <c r="AH46" s="121">
        <v>3</v>
      </c>
      <c r="AI46" s="117">
        <v>17</v>
      </c>
    </row>
    <row r="47" spans="1:36" ht="15.75" x14ac:dyDescent="0.25">
      <c r="A47" s="7" t="s">
        <v>68</v>
      </c>
      <c r="B47" s="7" t="s">
        <v>69</v>
      </c>
      <c r="C47" s="132" t="s">
        <v>10</v>
      </c>
      <c r="D47" s="98"/>
      <c r="E47" s="99"/>
      <c r="F47" s="99"/>
      <c r="G47" s="99"/>
      <c r="H47" s="15">
        <v>3.9505787037037035E-3</v>
      </c>
      <c r="I47" s="118">
        <v>1.0645833333333334E-3</v>
      </c>
      <c r="J47" s="119">
        <v>1.1372685185185186E-3</v>
      </c>
      <c r="K47" s="119">
        <v>9.6365740740740743E-4</v>
      </c>
      <c r="L47" s="119">
        <v>1.7197916666666666E-3</v>
      </c>
      <c r="M47" s="15">
        <f t="shared" si="4"/>
        <v>4.8853009259259257E-3</v>
      </c>
      <c r="N47" s="124"/>
      <c r="O47" s="124"/>
      <c r="P47" s="124"/>
      <c r="Q47" s="124"/>
      <c r="R47" s="15">
        <f t="shared" si="5"/>
        <v>0</v>
      </c>
      <c r="S47" s="98">
        <v>8.1712962962962978E-4</v>
      </c>
      <c r="T47" s="99">
        <v>1.1642361111111111E-3</v>
      </c>
      <c r="U47" s="99">
        <v>8.559027777777778E-4</v>
      </c>
      <c r="V47" s="99">
        <v>8.3715277777777781E-4</v>
      </c>
      <c r="W47" s="15">
        <f t="shared" si="7"/>
        <v>3.6744212962962967E-3</v>
      </c>
      <c r="X47" s="98">
        <v>1.0225694444444447E-3</v>
      </c>
      <c r="Y47" s="99">
        <v>1.2998842592592593E-3</v>
      </c>
      <c r="Z47" s="99">
        <v>8.5347222222222237E-4</v>
      </c>
      <c r="AA47" s="99">
        <v>8.5023148148148143E-4</v>
      </c>
      <c r="AB47" s="15">
        <f t="shared" si="6"/>
        <v>4.026157407407408E-3</v>
      </c>
      <c r="AC47" s="146">
        <v>1</v>
      </c>
      <c r="AD47" s="146">
        <v>1</v>
      </c>
      <c r="AE47" s="136">
        <v>0</v>
      </c>
      <c r="AF47" s="146">
        <v>1</v>
      </c>
      <c r="AG47" s="120">
        <v>1</v>
      </c>
      <c r="AH47" s="121">
        <v>3</v>
      </c>
      <c r="AI47" s="117">
        <v>17</v>
      </c>
    </row>
    <row r="48" spans="1:36" ht="15.75" x14ac:dyDescent="0.25">
      <c r="A48" s="7" t="s">
        <v>71</v>
      </c>
      <c r="B48" s="7" t="s">
        <v>36</v>
      </c>
      <c r="C48" s="132" t="s">
        <v>10</v>
      </c>
      <c r="D48" s="98"/>
      <c r="E48" s="99"/>
      <c r="F48" s="99"/>
      <c r="G48" s="99"/>
      <c r="H48" s="15">
        <v>4.0774305555555555E-3</v>
      </c>
      <c r="I48" s="98">
        <v>1.1057870370370371E-3</v>
      </c>
      <c r="J48" s="99">
        <v>1.1942129629629631E-3</v>
      </c>
      <c r="K48" s="99">
        <v>8.0636574074074074E-4</v>
      </c>
      <c r="L48" s="99">
        <v>1.6947916666666667E-3</v>
      </c>
      <c r="M48" s="15">
        <f t="shared" si="4"/>
        <v>4.8011574074074076E-3</v>
      </c>
      <c r="N48" s="126"/>
      <c r="O48" s="126"/>
      <c r="P48" s="126"/>
      <c r="Q48" s="126"/>
      <c r="R48" s="15">
        <f t="shared" si="5"/>
        <v>0</v>
      </c>
      <c r="S48" s="98"/>
      <c r="T48" s="99"/>
      <c r="U48" s="99"/>
      <c r="V48" s="99"/>
      <c r="W48" s="15">
        <f t="shared" si="7"/>
        <v>0</v>
      </c>
      <c r="X48" s="98">
        <v>9.424768518518519E-4</v>
      </c>
      <c r="Y48" s="99">
        <v>1.3244212962962964E-3</v>
      </c>
      <c r="Z48" s="99">
        <v>8.6342592592592591E-4</v>
      </c>
      <c r="AA48" s="99">
        <v>9.4398148148148141E-4</v>
      </c>
      <c r="AB48" s="15">
        <f t="shared" si="6"/>
        <v>4.074305555555555E-3</v>
      </c>
      <c r="AC48" s="146">
        <v>1</v>
      </c>
      <c r="AD48" s="146">
        <v>1</v>
      </c>
      <c r="AE48" s="136">
        <v>0</v>
      </c>
      <c r="AF48" s="136">
        <v>0</v>
      </c>
      <c r="AG48" s="120">
        <v>1</v>
      </c>
      <c r="AH48" s="121">
        <v>3</v>
      </c>
      <c r="AI48" s="117">
        <v>17</v>
      </c>
    </row>
    <row r="49" spans="1:35" ht="15.75" x14ac:dyDescent="0.25">
      <c r="A49" s="7" t="s">
        <v>148</v>
      </c>
      <c r="B49" s="7" t="s">
        <v>101</v>
      </c>
      <c r="C49" s="132" t="s">
        <v>12</v>
      </c>
      <c r="D49" s="98"/>
      <c r="E49" s="99"/>
      <c r="F49" s="99"/>
      <c r="G49" s="99"/>
      <c r="H49" s="15">
        <f>SUM(D49,E49,F49,G49)</f>
        <v>0</v>
      </c>
      <c r="I49" s="98">
        <v>1.0430555555555555E-3</v>
      </c>
      <c r="J49" s="99">
        <v>1.1054398148148147E-3</v>
      </c>
      <c r="K49" s="99">
        <v>7.9004629629629618E-4</v>
      </c>
      <c r="L49" s="99">
        <v>1.4285879629629631E-3</v>
      </c>
      <c r="M49" s="15">
        <f t="shared" si="4"/>
        <v>4.3671296296296288E-3</v>
      </c>
      <c r="N49" s="125"/>
      <c r="O49" s="126"/>
      <c r="P49" s="126"/>
      <c r="Q49" s="126"/>
      <c r="R49" s="15">
        <f t="shared" si="5"/>
        <v>0</v>
      </c>
      <c r="S49" s="118"/>
      <c r="T49" s="119"/>
      <c r="U49" s="119"/>
      <c r="V49" s="119"/>
      <c r="W49" s="15">
        <f t="shared" si="7"/>
        <v>0</v>
      </c>
      <c r="X49" s="118"/>
      <c r="Y49" s="119"/>
      <c r="Z49" s="119"/>
      <c r="AA49" s="119"/>
      <c r="AB49" s="15">
        <f t="shared" si="6"/>
        <v>0</v>
      </c>
      <c r="AC49" s="122">
        <v>0</v>
      </c>
      <c r="AD49" s="122">
        <v>8</v>
      </c>
      <c r="AE49" s="122">
        <v>0</v>
      </c>
      <c r="AF49" s="122">
        <v>0</v>
      </c>
      <c r="AG49" s="120">
        <v>0</v>
      </c>
      <c r="AH49" s="135">
        <f>SUM(AC49:AG49)</f>
        <v>8</v>
      </c>
      <c r="AI49" s="117" t="s">
        <v>75</v>
      </c>
    </row>
    <row r="50" spans="1:35" ht="15.75" x14ac:dyDescent="0.25">
      <c r="A50" s="7" t="s">
        <v>58</v>
      </c>
      <c r="B50" s="7" t="s">
        <v>59</v>
      </c>
      <c r="C50" s="132" t="s">
        <v>10</v>
      </c>
      <c r="D50" s="98"/>
      <c r="E50" s="99"/>
      <c r="F50" s="99"/>
      <c r="G50" s="99"/>
      <c r="H50" s="15">
        <v>4.7920138888888891E-3</v>
      </c>
      <c r="I50" s="118">
        <v>1.6944444444444444E-3</v>
      </c>
      <c r="J50" s="119">
        <v>1.2372685185185186E-3</v>
      </c>
      <c r="K50" s="119">
        <v>1.000462962962963E-3</v>
      </c>
      <c r="L50" s="119">
        <v>1.7474537037037035E-3</v>
      </c>
      <c r="M50" s="15">
        <f t="shared" si="4"/>
        <v>5.6796296296296291E-3</v>
      </c>
      <c r="N50" s="130">
        <v>1.7043981481481482E-3</v>
      </c>
      <c r="O50" s="128">
        <v>1.9575231481481483E-3</v>
      </c>
      <c r="P50" s="128">
        <v>1.2231481481481483E-3</v>
      </c>
      <c r="Q50" s="128">
        <v>2.8881944444444445E-3</v>
      </c>
      <c r="R50" s="15">
        <f t="shared" si="5"/>
        <v>7.7732638888888903E-3</v>
      </c>
      <c r="S50" s="98">
        <v>9.2129629629629636E-4</v>
      </c>
      <c r="T50" s="99">
        <v>1.2866898148148149E-3</v>
      </c>
      <c r="U50" s="99">
        <v>1.0123842592592593E-3</v>
      </c>
      <c r="V50" s="99">
        <v>9.1516203703703714E-4</v>
      </c>
      <c r="W50" s="15">
        <f t="shared" si="7"/>
        <v>4.1355324074074072E-3</v>
      </c>
      <c r="X50" s="118">
        <v>1.0987268518518518E-3</v>
      </c>
      <c r="Y50" s="119">
        <v>1.4956018518518519E-3</v>
      </c>
      <c r="Z50" s="119">
        <v>1.0136574074074073E-3</v>
      </c>
      <c r="AA50" s="119">
        <v>1.0128472222222221E-3</v>
      </c>
      <c r="AB50" s="15">
        <f t="shared" si="6"/>
        <v>4.6208333333333336E-3</v>
      </c>
      <c r="AC50" s="136">
        <v>1</v>
      </c>
      <c r="AD50" s="146">
        <v>1</v>
      </c>
      <c r="AE50" s="146">
        <v>1</v>
      </c>
      <c r="AF50" s="146">
        <v>1</v>
      </c>
      <c r="AG50" s="120">
        <v>1</v>
      </c>
      <c r="AH50" s="121">
        <v>3</v>
      </c>
      <c r="AI50" s="117">
        <v>17</v>
      </c>
    </row>
    <row r="51" spans="1:35" ht="15.75" x14ac:dyDescent="0.25">
      <c r="A51" s="7" t="s">
        <v>117</v>
      </c>
      <c r="B51" s="7" t="s">
        <v>91</v>
      </c>
      <c r="C51" s="132" t="s">
        <v>10</v>
      </c>
      <c r="D51" s="98"/>
      <c r="E51" s="99"/>
      <c r="F51" s="99"/>
      <c r="G51" s="99"/>
      <c r="H51" s="15">
        <v>3.8027777777777778E-3</v>
      </c>
      <c r="I51" s="118">
        <v>1.1962962962962962E-3</v>
      </c>
      <c r="J51" s="119">
        <v>1.2513888888888889E-3</v>
      </c>
      <c r="K51" s="119">
        <v>1.0196759259259258E-3</v>
      </c>
      <c r="L51" s="119">
        <v>1.7497685185185186E-3</v>
      </c>
      <c r="M51" s="15">
        <f t="shared" si="4"/>
        <v>5.2171296296296297E-3</v>
      </c>
      <c r="N51" s="123"/>
      <c r="O51" s="124"/>
      <c r="P51" s="124"/>
      <c r="Q51" s="124"/>
      <c r="R51" s="15">
        <f t="shared" si="5"/>
        <v>0</v>
      </c>
      <c r="S51" s="98">
        <v>1.1168981481481483E-3</v>
      </c>
      <c r="T51" s="99">
        <v>1.2633101851851852E-3</v>
      </c>
      <c r="U51" s="99">
        <v>8.5578703703703695E-4</v>
      </c>
      <c r="V51" s="99">
        <v>7.8391203703703706E-4</v>
      </c>
      <c r="W51" s="15">
        <f t="shared" si="7"/>
        <v>4.0199074074074078E-3</v>
      </c>
      <c r="X51" s="98"/>
      <c r="Y51" s="99"/>
      <c r="Z51" s="99"/>
      <c r="AA51" s="99"/>
      <c r="AB51" s="15">
        <f t="shared" si="6"/>
        <v>0</v>
      </c>
      <c r="AC51" s="146">
        <v>1</v>
      </c>
      <c r="AD51" s="146">
        <v>1</v>
      </c>
      <c r="AE51" s="136">
        <v>0</v>
      </c>
      <c r="AF51" s="146">
        <v>1</v>
      </c>
      <c r="AG51" s="120">
        <v>0</v>
      </c>
      <c r="AH51" s="121">
        <f>SUM(AC51:AG51)</f>
        <v>3</v>
      </c>
      <c r="AI51" s="117">
        <v>17</v>
      </c>
    </row>
    <row r="52" spans="1:35" ht="15.75" x14ac:dyDescent="0.25">
      <c r="A52" s="7" t="s">
        <v>166</v>
      </c>
      <c r="B52" s="7" t="s">
        <v>167</v>
      </c>
      <c r="C52" s="132" t="s">
        <v>10</v>
      </c>
      <c r="D52" s="98"/>
      <c r="E52" s="99"/>
      <c r="F52" s="99"/>
      <c r="G52" s="99"/>
      <c r="H52" s="15">
        <v>3.9997685185185188E-3</v>
      </c>
      <c r="I52" s="98"/>
      <c r="J52" s="99"/>
      <c r="K52" s="99"/>
      <c r="L52" s="99"/>
      <c r="M52" s="15">
        <f t="shared" si="4"/>
        <v>0</v>
      </c>
      <c r="N52" s="125"/>
      <c r="O52" s="126"/>
      <c r="P52" s="126"/>
      <c r="Q52" s="126"/>
      <c r="R52" s="15">
        <f t="shared" si="5"/>
        <v>0</v>
      </c>
      <c r="S52" s="118">
        <v>8.611111111111111E-4</v>
      </c>
      <c r="T52" s="119">
        <v>1.182986111111111E-3</v>
      </c>
      <c r="U52" s="119">
        <v>8.8460648148148144E-4</v>
      </c>
      <c r="V52" s="119">
        <v>7.7569444444444441E-4</v>
      </c>
      <c r="W52" s="15">
        <f t="shared" si="7"/>
        <v>3.7043981481481481E-3</v>
      </c>
      <c r="X52" s="118">
        <v>9.6782407407407407E-4</v>
      </c>
      <c r="Y52" s="119">
        <v>1.291550925925926E-3</v>
      </c>
      <c r="Z52" s="119">
        <v>8.6840277777777773E-4</v>
      </c>
      <c r="AA52" s="119">
        <v>9.3043981481481493E-4</v>
      </c>
      <c r="AB52" s="15">
        <f t="shared" si="6"/>
        <v>4.0582175925925924E-3</v>
      </c>
      <c r="AC52" s="146">
        <v>1</v>
      </c>
      <c r="AD52" s="136">
        <v>0</v>
      </c>
      <c r="AE52" s="136">
        <v>0</v>
      </c>
      <c r="AF52" s="146">
        <v>1</v>
      </c>
      <c r="AG52" s="147">
        <v>1</v>
      </c>
      <c r="AH52" s="121">
        <f>SUM(AC52:AG52)</f>
        <v>3</v>
      </c>
      <c r="AI52" s="117">
        <v>17</v>
      </c>
    </row>
    <row r="53" spans="1:35" ht="15.75" x14ac:dyDescent="0.25">
      <c r="A53" s="7" t="s">
        <v>120</v>
      </c>
      <c r="B53" s="7" t="s">
        <v>121</v>
      </c>
      <c r="C53" s="132" t="s">
        <v>10</v>
      </c>
      <c r="D53" s="98"/>
      <c r="E53" s="99"/>
      <c r="F53" s="99"/>
      <c r="G53" s="99"/>
      <c r="H53" s="15">
        <f>SUM(D53,E53,F53,G53)</f>
        <v>0</v>
      </c>
      <c r="I53" s="98">
        <v>1.1097222222222222E-3</v>
      </c>
      <c r="J53" s="99">
        <v>1.4533564814814817E-3</v>
      </c>
      <c r="K53" s="99">
        <v>9.4884259259259271E-4</v>
      </c>
      <c r="L53" s="99">
        <v>1.7923611111111111E-3</v>
      </c>
      <c r="M53" s="15">
        <f t="shared" si="4"/>
        <v>5.3042824074074077E-3</v>
      </c>
      <c r="N53" s="123"/>
      <c r="O53" s="124"/>
      <c r="P53" s="124"/>
      <c r="Q53" s="124"/>
      <c r="R53" s="15">
        <f t="shared" si="5"/>
        <v>0</v>
      </c>
      <c r="S53" s="98">
        <v>8.611111111111111E-4</v>
      </c>
      <c r="T53" s="99">
        <v>1.3922453703703703E-3</v>
      </c>
      <c r="U53" s="99">
        <v>1.0239583333333333E-3</v>
      </c>
      <c r="V53" s="99">
        <v>9.6215277777777781E-4</v>
      </c>
      <c r="W53" s="15">
        <f t="shared" si="7"/>
        <v>4.2394675925925924E-3</v>
      </c>
      <c r="X53" s="118">
        <v>1.0940972222222222E-3</v>
      </c>
      <c r="Y53" s="119">
        <v>1.6663194444444442E-3</v>
      </c>
      <c r="Z53" s="119">
        <v>1.1965277777777779E-3</v>
      </c>
      <c r="AA53" s="119">
        <v>1.0873842592592593E-3</v>
      </c>
      <c r="AB53" s="15">
        <f t="shared" si="6"/>
        <v>5.0443287037037036E-3</v>
      </c>
      <c r="AC53" s="136">
        <v>0</v>
      </c>
      <c r="AD53" s="146">
        <v>1</v>
      </c>
      <c r="AE53" s="136">
        <v>0</v>
      </c>
      <c r="AF53" s="146">
        <v>1</v>
      </c>
      <c r="AG53" s="147">
        <v>1</v>
      </c>
      <c r="AH53" s="121">
        <f>SUM(AC53:AG53)</f>
        <v>3</v>
      </c>
      <c r="AI53" s="117">
        <v>17</v>
      </c>
    </row>
    <row r="54" spans="1:35" ht="15.75" x14ac:dyDescent="0.25">
      <c r="A54" s="7" t="s">
        <v>106</v>
      </c>
      <c r="B54" s="7" t="s">
        <v>107</v>
      </c>
      <c r="C54" s="132" t="s">
        <v>10</v>
      </c>
      <c r="D54" s="98"/>
      <c r="E54" s="99"/>
      <c r="F54" s="99"/>
      <c r="G54" s="99"/>
      <c r="H54" s="15">
        <v>4.0976851851851851E-3</v>
      </c>
      <c r="I54" s="98">
        <v>1.069675925925926E-3</v>
      </c>
      <c r="J54" s="99">
        <v>1.2300925925925925E-3</v>
      </c>
      <c r="K54" s="99">
        <v>8.8622685185185191E-4</v>
      </c>
      <c r="L54" s="99">
        <v>1.6078703703703704E-3</v>
      </c>
      <c r="M54" s="15">
        <f t="shared" si="4"/>
        <v>4.7938657407407409E-3</v>
      </c>
      <c r="N54" s="130">
        <v>1.5659722222222221E-3</v>
      </c>
      <c r="O54" s="128">
        <v>1.8444444444444446E-3</v>
      </c>
      <c r="P54" s="128">
        <v>1.1679398148148148E-3</v>
      </c>
      <c r="Q54" s="128">
        <v>2.4038194444444445E-3</v>
      </c>
      <c r="R54" s="15">
        <f t="shared" si="5"/>
        <v>6.9821759259259264E-3</v>
      </c>
      <c r="S54" s="118">
        <v>7.6620370370370373E-4</v>
      </c>
      <c r="T54" s="119">
        <v>1.2436342592592594E-3</v>
      </c>
      <c r="U54" s="119">
        <v>9.3090277777777778E-4</v>
      </c>
      <c r="V54" s="119">
        <v>7.6712962962962965E-4</v>
      </c>
      <c r="W54" s="15">
        <f t="shared" si="7"/>
        <v>3.7078703703703709E-3</v>
      </c>
      <c r="X54" s="98"/>
      <c r="Y54" s="99"/>
      <c r="Z54" s="99"/>
      <c r="AA54" s="99"/>
      <c r="AB54" s="15">
        <f t="shared" si="6"/>
        <v>0</v>
      </c>
      <c r="AC54" s="136">
        <v>1</v>
      </c>
      <c r="AD54" s="146">
        <v>1</v>
      </c>
      <c r="AE54" s="146">
        <v>1</v>
      </c>
      <c r="AF54" s="146">
        <v>1</v>
      </c>
      <c r="AG54" s="120">
        <v>0</v>
      </c>
      <c r="AH54" s="121">
        <v>3</v>
      </c>
      <c r="AI54" s="117">
        <v>17</v>
      </c>
    </row>
    <row r="55" spans="1:35" ht="15.75" x14ac:dyDescent="0.25">
      <c r="A55" s="7" t="s">
        <v>115</v>
      </c>
      <c r="B55" s="7" t="s">
        <v>116</v>
      </c>
      <c r="C55" s="132" t="s">
        <v>10</v>
      </c>
      <c r="D55" s="98"/>
      <c r="E55" s="99"/>
      <c r="F55" s="99"/>
      <c r="G55" s="99"/>
      <c r="H55" s="15">
        <v>4.6263888888888891E-3</v>
      </c>
      <c r="I55" s="98">
        <v>1.0171296296296295E-3</v>
      </c>
      <c r="J55" s="99">
        <v>1.2671296296296296E-3</v>
      </c>
      <c r="K55" s="99">
        <v>8.715277777777776E-4</v>
      </c>
      <c r="L55" s="99">
        <v>2.0369212962962962E-3</v>
      </c>
      <c r="M55" s="15">
        <f t="shared" si="4"/>
        <v>5.192708333333333E-3</v>
      </c>
      <c r="N55" s="123"/>
      <c r="O55" s="124"/>
      <c r="P55" s="124"/>
      <c r="Q55" s="124"/>
      <c r="R55" s="15">
        <f t="shared" si="5"/>
        <v>0</v>
      </c>
      <c r="S55" s="98">
        <v>7.5578703703703702E-4</v>
      </c>
      <c r="T55" s="99">
        <v>1.4202546296296298E-3</v>
      </c>
      <c r="U55" s="99">
        <v>9.0648148148148163E-4</v>
      </c>
      <c r="V55" s="99">
        <v>9.5416666666666664E-4</v>
      </c>
      <c r="W55" s="15">
        <f t="shared" si="7"/>
        <v>4.036689814814815E-3</v>
      </c>
      <c r="X55" s="98"/>
      <c r="Y55" s="99"/>
      <c r="Z55" s="99"/>
      <c r="AA55" s="99"/>
      <c r="AB55" s="15">
        <f t="shared" si="6"/>
        <v>0</v>
      </c>
      <c r="AC55" s="146">
        <v>1</v>
      </c>
      <c r="AD55" s="146">
        <v>1</v>
      </c>
      <c r="AE55" s="136">
        <v>0</v>
      </c>
      <c r="AF55" s="146">
        <v>1</v>
      </c>
      <c r="AG55" s="120">
        <v>0</v>
      </c>
      <c r="AH55" s="121">
        <f t="shared" ref="AH55:AH86" si="8">SUM(AC55:AG55)</f>
        <v>3</v>
      </c>
      <c r="AI55" s="117">
        <v>17</v>
      </c>
    </row>
    <row r="56" spans="1:35" ht="15.75" x14ac:dyDescent="0.25">
      <c r="A56" s="7" t="s">
        <v>54</v>
      </c>
      <c r="B56" s="7" t="s">
        <v>110</v>
      </c>
      <c r="C56" s="132" t="s">
        <v>10</v>
      </c>
      <c r="D56" s="118"/>
      <c r="E56" s="119"/>
      <c r="F56" s="119"/>
      <c r="G56" s="119"/>
      <c r="H56" s="15">
        <v>4.0791666666666667E-3</v>
      </c>
      <c r="I56" s="98">
        <v>1.0243055555555556E-3</v>
      </c>
      <c r="J56" s="99">
        <v>1.5773148148148146E-3</v>
      </c>
      <c r="K56" s="99">
        <v>8.4131944444444445E-4</v>
      </c>
      <c r="L56" s="99">
        <v>1.5884259259259256E-3</v>
      </c>
      <c r="M56" s="15">
        <f t="shared" si="4"/>
        <v>5.0313657407407408E-3</v>
      </c>
      <c r="N56" s="123"/>
      <c r="O56" s="124"/>
      <c r="P56" s="124"/>
      <c r="Q56" s="124"/>
      <c r="R56" s="15">
        <f t="shared" si="5"/>
        <v>0</v>
      </c>
      <c r="S56" s="98"/>
      <c r="T56" s="99"/>
      <c r="U56" s="99"/>
      <c r="V56" s="99"/>
      <c r="W56" s="15">
        <f t="shared" si="7"/>
        <v>0</v>
      </c>
      <c r="X56" s="118">
        <v>1.0538194444444445E-3</v>
      </c>
      <c r="Y56" s="119">
        <v>1.4037037037037037E-3</v>
      </c>
      <c r="Z56" s="119">
        <v>1.0409722222222224E-3</v>
      </c>
      <c r="AA56" s="119">
        <v>9.6307870370370373E-4</v>
      </c>
      <c r="AB56" s="15">
        <f t="shared" si="6"/>
        <v>4.4615740740740744E-3</v>
      </c>
      <c r="AC56" s="146">
        <v>1</v>
      </c>
      <c r="AD56" s="146">
        <v>1</v>
      </c>
      <c r="AE56" s="136">
        <v>0</v>
      </c>
      <c r="AF56" s="136">
        <v>0</v>
      </c>
      <c r="AG56" s="147">
        <v>1</v>
      </c>
      <c r="AH56" s="121">
        <f t="shared" si="8"/>
        <v>3</v>
      </c>
      <c r="AI56" s="117">
        <v>17</v>
      </c>
    </row>
    <row r="57" spans="1:35" ht="15.75" x14ac:dyDescent="0.25">
      <c r="A57" s="7" t="s">
        <v>164</v>
      </c>
      <c r="B57" s="7" t="s">
        <v>165</v>
      </c>
      <c r="C57" s="132" t="s">
        <v>10</v>
      </c>
      <c r="D57" s="98"/>
      <c r="E57" s="99"/>
      <c r="F57" s="99"/>
      <c r="G57" s="99"/>
      <c r="H57" s="15">
        <v>3.5584490740740737E-3</v>
      </c>
      <c r="I57" s="98"/>
      <c r="J57" s="99"/>
      <c r="K57" s="99"/>
      <c r="L57" s="99"/>
      <c r="M57" s="15">
        <f t="shared" si="4"/>
        <v>0</v>
      </c>
      <c r="N57" s="125"/>
      <c r="O57" s="126"/>
      <c r="P57" s="126"/>
      <c r="Q57" s="126"/>
      <c r="R57" s="15">
        <f t="shared" si="5"/>
        <v>0</v>
      </c>
      <c r="S57" s="118">
        <v>7.6157407407407413E-4</v>
      </c>
      <c r="T57" s="119">
        <v>1.2481481481481482E-3</v>
      </c>
      <c r="U57" s="119">
        <v>8.3182870370370366E-4</v>
      </c>
      <c r="V57" s="119">
        <v>6.9259259259259263E-4</v>
      </c>
      <c r="W57" s="15">
        <f t="shared" si="7"/>
        <v>3.5341435185185185E-3</v>
      </c>
      <c r="X57" s="118"/>
      <c r="Y57" s="119"/>
      <c r="Z57" s="119"/>
      <c r="AA57" s="119"/>
      <c r="AB57" s="15">
        <f t="shared" si="6"/>
        <v>0</v>
      </c>
      <c r="AC57" s="122">
        <v>3</v>
      </c>
      <c r="AD57" s="136">
        <v>0</v>
      </c>
      <c r="AE57" s="136">
        <v>0</v>
      </c>
      <c r="AF57" s="122">
        <v>1</v>
      </c>
      <c r="AG57" s="120">
        <v>0</v>
      </c>
      <c r="AH57" s="135">
        <f t="shared" si="8"/>
        <v>4</v>
      </c>
      <c r="AI57" s="117" t="s">
        <v>75</v>
      </c>
    </row>
    <row r="58" spans="1:35" ht="15.75" x14ac:dyDescent="0.25">
      <c r="A58" s="7" t="s">
        <v>32</v>
      </c>
      <c r="B58" s="7" t="s">
        <v>33</v>
      </c>
      <c r="C58" s="132" t="s">
        <v>12</v>
      </c>
      <c r="D58" s="98"/>
      <c r="E58" s="99"/>
      <c r="F58" s="99"/>
      <c r="G58" s="99"/>
      <c r="H58" s="15">
        <f>SUM(D58,E58,F58,G58)</f>
        <v>0</v>
      </c>
      <c r="I58" s="98">
        <v>1.0225694444444447E-3</v>
      </c>
      <c r="J58" s="99">
        <v>1.2188657407407408E-3</v>
      </c>
      <c r="K58" s="99">
        <v>7.5960648148148166E-4</v>
      </c>
      <c r="L58" s="99">
        <v>1.5050925925925924E-3</v>
      </c>
      <c r="M58" s="15">
        <f t="shared" si="4"/>
        <v>4.5061342592592601E-3</v>
      </c>
      <c r="N58" s="125"/>
      <c r="O58" s="126"/>
      <c r="P58" s="126"/>
      <c r="Q58" s="126"/>
      <c r="R58" s="15">
        <f t="shared" si="5"/>
        <v>0</v>
      </c>
      <c r="S58" s="118"/>
      <c r="T58" s="119"/>
      <c r="U58" s="119"/>
      <c r="V58" s="119"/>
      <c r="W58" s="15">
        <f t="shared" si="7"/>
        <v>0</v>
      </c>
      <c r="X58" s="118"/>
      <c r="Y58" s="119"/>
      <c r="Z58" s="119"/>
      <c r="AA58" s="119"/>
      <c r="AB58" s="15">
        <f t="shared" si="6"/>
        <v>0</v>
      </c>
      <c r="AC58" s="122">
        <v>0</v>
      </c>
      <c r="AD58" s="122">
        <v>6</v>
      </c>
      <c r="AE58" s="122">
        <v>0</v>
      </c>
      <c r="AF58" s="122">
        <v>0</v>
      </c>
      <c r="AG58" s="120">
        <v>0</v>
      </c>
      <c r="AH58" s="135">
        <f t="shared" si="8"/>
        <v>6</v>
      </c>
      <c r="AI58" s="117" t="s">
        <v>75</v>
      </c>
    </row>
    <row r="59" spans="1:35" ht="15.75" x14ac:dyDescent="0.25">
      <c r="A59" s="7" t="s">
        <v>42</v>
      </c>
      <c r="B59" s="7" t="s">
        <v>149</v>
      </c>
      <c r="C59" s="132" t="s">
        <v>12</v>
      </c>
      <c r="D59" s="98"/>
      <c r="E59" s="99"/>
      <c r="F59" s="99"/>
      <c r="G59" s="99"/>
      <c r="H59" s="15">
        <f>SUM(D59,E59,F59,G59)</f>
        <v>0</v>
      </c>
      <c r="I59" s="98">
        <v>1.0321759259259258E-3</v>
      </c>
      <c r="J59" s="99">
        <v>1.342361111111111E-3</v>
      </c>
      <c r="K59" s="99">
        <v>7.7013888888888889E-4</v>
      </c>
      <c r="L59" s="99">
        <v>1.4631944444444447E-3</v>
      </c>
      <c r="M59" s="15">
        <f t="shared" si="4"/>
        <v>4.6078703703703707E-3</v>
      </c>
      <c r="N59" s="126"/>
      <c r="O59" s="126"/>
      <c r="P59" s="126"/>
      <c r="Q59" s="126"/>
      <c r="R59" s="15">
        <f t="shared" si="5"/>
        <v>0</v>
      </c>
      <c r="S59" s="118"/>
      <c r="T59" s="119"/>
      <c r="U59" s="119"/>
      <c r="V59" s="119"/>
      <c r="W59" s="15">
        <f t="shared" si="7"/>
        <v>0</v>
      </c>
      <c r="X59" s="118">
        <v>9.3043981481481493E-4</v>
      </c>
      <c r="Y59" s="119">
        <v>1.5462962962962963E-3</v>
      </c>
      <c r="Z59" s="119">
        <v>8.2754629629629628E-4</v>
      </c>
      <c r="AA59" s="119">
        <v>8.261574074074074E-4</v>
      </c>
      <c r="AB59" s="15">
        <f t="shared" si="6"/>
        <v>4.1304398148148142E-3</v>
      </c>
      <c r="AC59" s="122">
        <v>0</v>
      </c>
      <c r="AD59" s="122">
        <v>3</v>
      </c>
      <c r="AE59" s="122">
        <v>0</v>
      </c>
      <c r="AF59" s="122">
        <v>0</v>
      </c>
      <c r="AG59" s="120">
        <v>1</v>
      </c>
      <c r="AH59" s="135">
        <f t="shared" si="8"/>
        <v>4</v>
      </c>
      <c r="AI59" s="117" t="s">
        <v>75</v>
      </c>
    </row>
    <row r="60" spans="1:35" ht="15.75" x14ac:dyDescent="0.25">
      <c r="A60" s="7" t="s">
        <v>188</v>
      </c>
      <c r="B60" s="7"/>
      <c r="C60" s="132" t="s">
        <v>12</v>
      </c>
      <c r="D60" s="98"/>
      <c r="E60" s="99"/>
      <c r="F60" s="99"/>
      <c r="G60" s="99"/>
      <c r="H60" s="15">
        <f>SUM(D60,E60,F60,G60)</f>
        <v>0</v>
      </c>
      <c r="I60" s="98"/>
      <c r="J60" s="99"/>
      <c r="K60" s="99"/>
      <c r="L60" s="99"/>
      <c r="M60" s="15">
        <f t="shared" si="4"/>
        <v>0</v>
      </c>
      <c r="N60" s="128">
        <v>1.8124999999999999E-3</v>
      </c>
      <c r="O60" s="128">
        <v>1.6550925925925926E-3</v>
      </c>
      <c r="P60" s="128">
        <v>1.2291666666666668E-3</v>
      </c>
      <c r="Q60" s="128">
        <v>2.8320601851851853E-3</v>
      </c>
      <c r="R60" s="15">
        <f t="shared" si="5"/>
        <v>7.5288194444444439E-3</v>
      </c>
      <c r="S60" s="118"/>
      <c r="T60" s="119"/>
      <c r="U60" s="119"/>
      <c r="V60" s="119"/>
      <c r="W60" s="15">
        <f t="shared" si="7"/>
        <v>0</v>
      </c>
      <c r="X60" s="118"/>
      <c r="Y60" s="119"/>
      <c r="Z60" s="119"/>
      <c r="AA60" s="119"/>
      <c r="AB60" s="15">
        <f t="shared" si="6"/>
        <v>0</v>
      </c>
      <c r="AC60" s="122">
        <v>0</v>
      </c>
      <c r="AD60" s="122">
        <v>0</v>
      </c>
      <c r="AE60" s="122">
        <v>2</v>
      </c>
      <c r="AF60" s="122">
        <v>0</v>
      </c>
      <c r="AG60" s="120">
        <v>0</v>
      </c>
      <c r="AH60" s="135">
        <f t="shared" si="8"/>
        <v>2</v>
      </c>
      <c r="AI60" s="117" t="s">
        <v>75</v>
      </c>
    </row>
    <row r="61" spans="1:35" ht="15.75" x14ac:dyDescent="0.25">
      <c r="A61" s="7" t="s">
        <v>49</v>
      </c>
      <c r="B61" s="7" t="s">
        <v>36</v>
      </c>
      <c r="C61" s="132" t="s">
        <v>12</v>
      </c>
      <c r="D61" s="98"/>
      <c r="E61" s="99"/>
      <c r="F61" s="99"/>
      <c r="G61" s="99"/>
      <c r="H61" s="15">
        <v>4.4156250000000003E-3</v>
      </c>
      <c r="I61" s="98">
        <v>8.9583333333333344E-4</v>
      </c>
      <c r="J61" s="99">
        <v>1.218287037037037E-3</v>
      </c>
      <c r="K61" s="99">
        <v>8.045138888888889E-4</v>
      </c>
      <c r="L61" s="99">
        <v>1.827777777777778E-3</v>
      </c>
      <c r="M61" s="15">
        <f t="shared" si="4"/>
        <v>4.7464120370370368E-3</v>
      </c>
      <c r="N61" s="126"/>
      <c r="O61" s="126"/>
      <c r="P61" s="126"/>
      <c r="Q61" s="126"/>
      <c r="R61" s="15">
        <f t="shared" si="5"/>
        <v>0</v>
      </c>
      <c r="S61" s="118"/>
      <c r="T61" s="119"/>
      <c r="U61" s="119"/>
      <c r="V61" s="119"/>
      <c r="W61" s="15">
        <f t="shared" si="7"/>
        <v>0</v>
      </c>
      <c r="X61" s="118"/>
      <c r="Y61" s="119"/>
      <c r="Z61" s="119"/>
      <c r="AA61" s="119"/>
      <c r="AB61" s="15">
        <f t="shared" si="6"/>
        <v>0</v>
      </c>
      <c r="AC61" s="122">
        <v>1</v>
      </c>
      <c r="AD61" s="122">
        <v>1</v>
      </c>
      <c r="AE61" s="122">
        <v>0</v>
      </c>
      <c r="AF61" s="122">
        <v>0</v>
      </c>
      <c r="AG61" s="120">
        <v>0</v>
      </c>
      <c r="AH61" s="135">
        <f t="shared" si="8"/>
        <v>2</v>
      </c>
      <c r="AI61" s="117" t="s">
        <v>75</v>
      </c>
    </row>
    <row r="62" spans="1:35" ht="15.75" x14ac:dyDescent="0.25">
      <c r="A62" s="7" t="s">
        <v>45</v>
      </c>
      <c r="B62" s="7" t="s">
        <v>150</v>
      </c>
      <c r="C62" s="132" t="s">
        <v>12</v>
      </c>
      <c r="D62" s="98"/>
      <c r="E62" s="99"/>
      <c r="F62" s="99"/>
      <c r="G62" s="99"/>
      <c r="H62" s="15">
        <f>SUM(D62,E62,F62,G62)</f>
        <v>0</v>
      </c>
      <c r="I62" s="98">
        <v>9.2013888888888885E-4</v>
      </c>
      <c r="J62" s="99">
        <v>1.1733796296296297E-3</v>
      </c>
      <c r="K62" s="99">
        <v>7.4189814814814821E-4</v>
      </c>
      <c r="L62" s="99">
        <v>1.7767361111111111E-3</v>
      </c>
      <c r="M62" s="15">
        <f t="shared" si="4"/>
        <v>4.6121527777777775E-3</v>
      </c>
      <c r="N62" s="125"/>
      <c r="O62" s="126"/>
      <c r="P62" s="126"/>
      <c r="Q62" s="126"/>
      <c r="R62" s="15">
        <f t="shared" si="5"/>
        <v>0</v>
      </c>
      <c r="S62" s="118"/>
      <c r="T62" s="119"/>
      <c r="U62" s="119"/>
      <c r="V62" s="119"/>
      <c r="W62" s="15">
        <f t="shared" si="7"/>
        <v>0</v>
      </c>
      <c r="X62" s="118"/>
      <c r="Y62" s="119"/>
      <c r="Z62" s="119"/>
      <c r="AA62" s="119"/>
      <c r="AB62" s="15">
        <f t="shared" si="6"/>
        <v>0</v>
      </c>
      <c r="AC62" s="122">
        <v>0</v>
      </c>
      <c r="AD62" s="122">
        <v>2</v>
      </c>
      <c r="AE62" s="122">
        <v>0</v>
      </c>
      <c r="AF62" s="122">
        <v>0</v>
      </c>
      <c r="AG62" s="120">
        <v>0</v>
      </c>
      <c r="AH62" s="135">
        <f t="shared" si="8"/>
        <v>2</v>
      </c>
      <c r="AI62" s="117" t="s">
        <v>75</v>
      </c>
    </row>
    <row r="63" spans="1:35" ht="15.75" x14ac:dyDescent="0.25">
      <c r="A63" s="7" t="s">
        <v>181</v>
      </c>
      <c r="B63" s="7" t="s">
        <v>167</v>
      </c>
      <c r="C63" s="132" t="s">
        <v>12</v>
      </c>
      <c r="D63" s="98"/>
      <c r="E63" s="99"/>
      <c r="F63" s="99"/>
      <c r="G63" s="99"/>
      <c r="H63" s="15">
        <v>4.9671296296296295E-3</v>
      </c>
      <c r="I63" s="98"/>
      <c r="J63" s="99"/>
      <c r="K63" s="99"/>
      <c r="L63" s="99"/>
      <c r="M63" s="15">
        <f t="shared" si="4"/>
        <v>0</v>
      </c>
      <c r="N63" s="126"/>
      <c r="O63" s="126"/>
      <c r="P63" s="126"/>
      <c r="Q63" s="126"/>
      <c r="R63" s="15">
        <f t="shared" si="5"/>
        <v>0</v>
      </c>
      <c r="S63" s="118">
        <v>9.745370370370371E-4</v>
      </c>
      <c r="T63" s="119">
        <v>1.403587962962963E-3</v>
      </c>
      <c r="U63" s="119">
        <v>9.4745370370370372E-4</v>
      </c>
      <c r="V63" s="119">
        <v>1E-3</v>
      </c>
      <c r="W63" s="15">
        <f t="shared" si="7"/>
        <v>4.3255787037037039E-3</v>
      </c>
      <c r="X63" s="118"/>
      <c r="Y63" s="119"/>
      <c r="Z63" s="119"/>
      <c r="AA63" s="119"/>
      <c r="AB63" s="15">
        <f t="shared" si="6"/>
        <v>0</v>
      </c>
      <c r="AC63" s="122">
        <v>1</v>
      </c>
      <c r="AD63" s="122">
        <v>0</v>
      </c>
      <c r="AE63" s="122">
        <v>0</v>
      </c>
      <c r="AF63" s="122">
        <v>1</v>
      </c>
      <c r="AG63" s="120">
        <v>0</v>
      </c>
      <c r="AH63" s="135">
        <f t="shared" si="8"/>
        <v>2</v>
      </c>
      <c r="AI63" s="117" t="s">
        <v>75</v>
      </c>
    </row>
    <row r="64" spans="1:35" ht="15.75" x14ac:dyDescent="0.25">
      <c r="A64" s="7" t="s">
        <v>63</v>
      </c>
      <c r="B64" s="7" t="s">
        <v>102</v>
      </c>
      <c r="C64" s="132" t="s">
        <v>10</v>
      </c>
      <c r="D64" s="98"/>
      <c r="E64" s="99"/>
      <c r="F64" s="99"/>
      <c r="G64" s="99"/>
      <c r="H64" s="15">
        <f>SUM(D64,E64,F64,G64)</f>
        <v>0</v>
      </c>
      <c r="I64" s="98">
        <v>9.4699074074074076E-4</v>
      </c>
      <c r="J64" s="99">
        <v>1.2156250000000001E-3</v>
      </c>
      <c r="K64" s="99">
        <v>8.045138888888889E-4</v>
      </c>
      <c r="L64" s="99">
        <v>1.7557870370370368E-3</v>
      </c>
      <c r="M64" s="15">
        <f t="shared" si="4"/>
        <v>4.7229166666666669E-3</v>
      </c>
      <c r="N64" s="125"/>
      <c r="O64" s="126"/>
      <c r="P64" s="126"/>
      <c r="Q64" s="126"/>
      <c r="R64" s="15">
        <f t="shared" si="5"/>
        <v>0</v>
      </c>
      <c r="S64" s="98"/>
      <c r="T64" s="99"/>
      <c r="U64" s="99"/>
      <c r="V64" s="99"/>
      <c r="W64" s="15">
        <f t="shared" si="7"/>
        <v>0</v>
      </c>
      <c r="X64" s="118">
        <v>8.4710648148148156E-4</v>
      </c>
      <c r="Y64" s="119">
        <v>1.5686342592592594E-3</v>
      </c>
      <c r="Z64" s="119">
        <v>8.4814814814814822E-4</v>
      </c>
      <c r="AA64" s="119">
        <v>1.1844907407407407E-3</v>
      </c>
      <c r="AB64" s="15">
        <f t="shared" si="6"/>
        <v>4.4483796296296303E-3</v>
      </c>
      <c r="AC64" s="136">
        <v>0</v>
      </c>
      <c r="AD64" s="122">
        <v>1</v>
      </c>
      <c r="AE64" s="136">
        <v>0</v>
      </c>
      <c r="AF64" s="136">
        <v>0</v>
      </c>
      <c r="AG64" s="120">
        <v>1</v>
      </c>
      <c r="AH64" s="135">
        <f t="shared" si="8"/>
        <v>2</v>
      </c>
      <c r="AI64" s="117" t="s">
        <v>75</v>
      </c>
    </row>
    <row r="65" spans="1:35" ht="15.75" x14ac:dyDescent="0.25">
      <c r="A65" s="7" t="s">
        <v>109</v>
      </c>
      <c r="B65" s="7" t="s">
        <v>97</v>
      </c>
      <c r="C65" s="132" t="s">
        <v>10</v>
      </c>
      <c r="D65" s="98"/>
      <c r="E65" s="99"/>
      <c r="F65" s="99"/>
      <c r="G65" s="99"/>
      <c r="H65" s="15">
        <f>SUM(D65,E65,F65,G65)</f>
        <v>0</v>
      </c>
      <c r="I65" s="98">
        <v>1.1180555555555555E-3</v>
      </c>
      <c r="J65" s="99">
        <v>1.1957175925925926E-3</v>
      </c>
      <c r="K65" s="99">
        <v>7.5671296296296294E-4</v>
      </c>
      <c r="L65" s="99">
        <v>1.9386574074074072E-3</v>
      </c>
      <c r="M65" s="15">
        <f t="shared" si="4"/>
        <v>5.0091435185185187E-3</v>
      </c>
      <c r="N65" s="130">
        <v>1.6975694444444445E-3</v>
      </c>
      <c r="O65" s="128">
        <v>2.2666666666666668E-3</v>
      </c>
      <c r="P65" s="128">
        <v>1.2498842592592594E-3</v>
      </c>
      <c r="Q65" s="128">
        <v>2.8736111111111111E-3</v>
      </c>
      <c r="R65" s="15">
        <f t="shared" si="5"/>
        <v>8.0877314814814822E-3</v>
      </c>
      <c r="S65" s="118"/>
      <c r="T65" s="119"/>
      <c r="U65" s="119"/>
      <c r="V65" s="119"/>
      <c r="W65" s="15">
        <f t="shared" si="7"/>
        <v>0</v>
      </c>
      <c r="X65" s="98"/>
      <c r="Y65" s="99"/>
      <c r="Z65" s="99"/>
      <c r="AA65" s="99"/>
      <c r="AB65" s="15">
        <f t="shared" si="6"/>
        <v>0</v>
      </c>
      <c r="AC65" s="136">
        <v>0</v>
      </c>
      <c r="AD65" s="122">
        <v>1</v>
      </c>
      <c r="AE65" s="122">
        <v>1</v>
      </c>
      <c r="AF65" s="136">
        <v>0</v>
      </c>
      <c r="AG65" s="120">
        <v>0</v>
      </c>
      <c r="AH65" s="135">
        <f t="shared" si="8"/>
        <v>2</v>
      </c>
      <c r="AI65" s="117" t="s">
        <v>75</v>
      </c>
    </row>
    <row r="66" spans="1:35" ht="15.75" x14ac:dyDescent="0.25">
      <c r="A66" s="7" t="s">
        <v>127</v>
      </c>
      <c r="B66" s="7" t="s">
        <v>107</v>
      </c>
      <c r="C66" s="132" t="s">
        <v>10</v>
      </c>
      <c r="D66" s="118"/>
      <c r="E66" s="119"/>
      <c r="F66" s="119"/>
      <c r="G66" s="119"/>
      <c r="H66" s="15">
        <v>4.4245370370370367E-3</v>
      </c>
      <c r="I66" s="98">
        <v>1.047800925925926E-3</v>
      </c>
      <c r="J66" s="99">
        <v>1.3763888888888888E-3</v>
      </c>
      <c r="K66" s="99">
        <v>1.0506944444444444E-3</v>
      </c>
      <c r="L66" s="99">
        <v>1.957638888888889E-3</v>
      </c>
      <c r="M66" s="15">
        <f t="shared" si="4"/>
        <v>5.4325231481481481E-3</v>
      </c>
      <c r="N66" s="123"/>
      <c r="O66" s="124"/>
      <c r="P66" s="124"/>
      <c r="Q66" s="124"/>
      <c r="R66" s="15">
        <f t="shared" si="5"/>
        <v>0</v>
      </c>
      <c r="S66" s="118"/>
      <c r="T66" s="119"/>
      <c r="U66" s="119"/>
      <c r="V66" s="119"/>
      <c r="W66" s="15">
        <f t="shared" si="7"/>
        <v>0</v>
      </c>
      <c r="X66" s="98"/>
      <c r="Y66" s="99"/>
      <c r="Z66" s="99"/>
      <c r="AA66" s="99"/>
      <c r="AB66" s="15">
        <f t="shared" si="6"/>
        <v>0</v>
      </c>
      <c r="AC66" s="122">
        <v>1</v>
      </c>
      <c r="AD66" s="122">
        <v>1</v>
      </c>
      <c r="AE66" s="136">
        <v>0</v>
      </c>
      <c r="AF66" s="136">
        <v>0</v>
      </c>
      <c r="AG66" s="120">
        <v>0</v>
      </c>
      <c r="AH66" s="135">
        <f t="shared" si="8"/>
        <v>2</v>
      </c>
      <c r="AI66" s="117" t="s">
        <v>75</v>
      </c>
    </row>
    <row r="67" spans="1:35" ht="15.75" x14ac:dyDescent="0.25">
      <c r="A67" s="7" t="s">
        <v>26</v>
      </c>
      <c r="B67" s="7" t="s">
        <v>137</v>
      </c>
      <c r="C67" s="132" t="s">
        <v>10</v>
      </c>
      <c r="D67" s="98"/>
      <c r="E67" s="99"/>
      <c r="F67" s="99"/>
      <c r="G67" s="99"/>
      <c r="H67" s="15">
        <f t="shared" ref="H67:H72" si="9">SUM(D67,E67,F67,G67)</f>
        <v>0</v>
      </c>
      <c r="I67" s="98">
        <v>1.118287037037037E-3</v>
      </c>
      <c r="J67" s="99">
        <v>1.8930555555555556E-3</v>
      </c>
      <c r="K67" s="99">
        <v>9.8113425925925929E-4</v>
      </c>
      <c r="L67" s="99">
        <v>2.5973379629629632E-3</v>
      </c>
      <c r="M67" s="15">
        <f t="shared" si="4"/>
        <v>6.589814814814814E-3</v>
      </c>
      <c r="N67" s="130">
        <v>1.9247685185185184E-3</v>
      </c>
      <c r="O67" s="128">
        <v>2.4812499999999999E-3</v>
      </c>
      <c r="P67" s="128">
        <v>1.8348379629629632E-3</v>
      </c>
      <c r="Q67" s="128">
        <v>4.2624999999999998E-3</v>
      </c>
      <c r="R67" s="15">
        <f t="shared" si="5"/>
        <v>1.0503356481481482E-2</v>
      </c>
      <c r="S67" s="118"/>
      <c r="T67" s="119"/>
      <c r="U67" s="119"/>
      <c r="V67" s="119"/>
      <c r="W67" s="15">
        <f t="shared" si="7"/>
        <v>0</v>
      </c>
      <c r="X67" s="118"/>
      <c r="Y67" s="119"/>
      <c r="Z67" s="119"/>
      <c r="AA67" s="119"/>
      <c r="AB67" s="15">
        <f t="shared" si="6"/>
        <v>0</v>
      </c>
      <c r="AC67" s="136">
        <v>0</v>
      </c>
      <c r="AD67" s="122">
        <v>1</v>
      </c>
      <c r="AE67" s="122">
        <v>1</v>
      </c>
      <c r="AF67" s="136">
        <v>0</v>
      </c>
      <c r="AG67" s="120">
        <v>0</v>
      </c>
      <c r="AH67" s="135">
        <f t="shared" si="8"/>
        <v>2</v>
      </c>
      <c r="AI67" s="117" t="s">
        <v>75</v>
      </c>
    </row>
    <row r="68" spans="1:35" ht="15.75" x14ac:dyDescent="0.25">
      <c r="A68" s="7" t="s">
        <v>103</v>
      </c>
      <c r="B68" s="7" t="s">
        <v>104</v>
      </c>
      <c r="C68" s="132" t="s">
        <v>10</v>
      </c>
      <c r="D68" s="98"/>
      <c r="E68" s="99"/>
      <c r="F68" s="99"/>
      <c r="G68" s="99"/>
      <c r="H68" s="15">
        <f t="shared" si="9"/>
        <v>0</v>
      </c>
      <c r="I68" s="98">
        <v>9.8287037037037028E-4</v>
      </c>
      <c r="J68" s="99">
        <v>1.3002314814814814E-3</v>
      </c>
      <c r="K68" s="99">
        <v>8.2546296296296306E-4</v>
      </c>
      <c r="L68" s="99">
        <v>1.6416666666666665E-3</v>
      </c>
      <c r="M68" s="15">
        <f t="shared" ref="M68:M99" si="10">SUM(I68,J68,K68,L68)</f>
        <v>4.7502314814814811E-3</v>
      </c>
      <c r="N68" s="130">
        <v>1.4327546296296295E-3</v>
      </c>
      <c r="O68" s="128">
        <v>1.7436342592592592E-3</v>
      </c>
      <c r="P68" s="128">
        <v>1.0510416666666667E-3</v>
      </c>
      <c r="Q68" s="128">
        <v>2.4268518518518519E-3</v>
      </c>
      <c r="R68" s="15">
        <f t="shared" ref="R68:R99" si="11">SUM(N68,O68,P68,Q68)</f>
        <v>6.6542824074074074E-3</v>
      </c>
      <c r="S68" s="98"/>
      <c r="T68" s="99"/>
      <c r="U68" s="99"/>
      <c r="V68" s="99"/>
      <c r="W68" s="15">
        <f t="shared" si="7"/>
        <v>0</v>
      </c>
      <c r="X68" s="118"/>
      <c r="Y68" s="119"/>
      <c r="Z68" s="119"/>
      <c r="AA68" s="119"/>
      <c r="AB68" s="15">
        <f t="shared" ref="AB68:AB99" si="12">SUM(X68:AA68)</f>
        <v>0</v>
      </c>
      <c r="AC68" s="136">
        <v>0</v>
      </c>
      <c r="AD68" s="122">
        <v>1</v>
      </c>
      <c r="AE68" s="122">
        <v>1</v>
      </c>
      <c r="AF68" s="136">
        <v>0</v>
      </c>
      <c r="AG68" s="120">
        <v>0</v>
      </c>
      <c r="AH68" s="135">
        <f t="shared" si="8"/>
        <v>2</v>
      </c>
      <c r="AI68" s="117" t="s">
        <v>75</v>
      </c>
    </row>
    <row r="69" spans="1:35" ht="15.75" x14ac:dyDescent="0.25">
      <c r="A69" s="7" t="s">
        <v>108</v>
      </c>
      <c r="B69" s="7" t="s">
        <v>36</v>
      </c>
      <c r="C69" s="132" t="s">
        <v>10</v>
      </c>
      <c r="D69" s="98"/>
      <c r="E69" s="99"/>
      <c r="F69" s="99"/>
      <c r="G69" s="99"/>
      <c r="H69" s="15">
        <f t="shared" si="9"/>
        <v>0</v>
      </c>
      <c r="I69" s="118">
        <v>1.1197916666666667E-3</v>
      </c>
      <c r="J69" s="119">
        <v>1.2728009259259259E-3</v>
      </c>
      <c r="K69" s="119">
        <v>8.5046296296296302E-4</v>
      </c>
      <c r="L69" s="119">
        <v>1.5958333333333334E-3</v>
      </c>
      <c r="M69" s="15">
        <f t="shared" si="10"/>
        <v>4.8388888888888891E-3</v>
      </c>
      <c r="N69" s="130">
        <v>1.6322916666666667E-3</v>
      </c>
      <c r="O69" s="128">
        <v>1.8511574074074073E-3</v>
      </c>
      <c r="P69" s="128">
        <v>1.1649305555555556E-3</v>
      </c>
      <c r="Q69" s="128">
        <v>2.5993055555555557E-3</v>
      </c>
      <c r="R69" s="15">
        <f t="shared" si="11"/>
        <v>7.2476851851851851E-3</v>
      </c>
      <c r="S69" s="98"/>
      <c r="T69" s="99"/>
      <c r="U69" s="99"/>
      <c r="V69" s="99"/>
      <c r="W69" s="15">
        <f t="shared" si="7"/>
        <v>0</v>
      </c>
      <c r="X69" s="98"/>
      <c r="Y69" s="99"/>
      <c r="Z69" s="99"/>
      <c r="AA69" s="99"/>
      <c r="AB69" s="15">
        <f t="shared" si="12"/>
        <v>0</v>
      </c>
      <c r="AC69" s="136">
        <v>0</v>
      </c>
      <c r="AD69" s="122">
        <v>1</v>
      </c>
      <c r="AE69" s="122">
        <v>1</v>
      </c>
      <c r="AF69" s="136">
        <v>0</v>
      </c>
      <c r="AG69" s="120">
        <v>0</v>
      </c>
      <c r="AH69" s="135">
        <f t="shared" si="8"/>
        <v>2</v>
      </c>
      <c r="AI69" s="117" t="s">
        <v>75</v>
      </c>
    </row>
    <row r="70" spans="1:35" ht="15.75" x14ac:dyDescent="0.25">
      <c r="A70" s="7" t="s">
        <v>67</v>
      </c>
      <c r="B70" s="7" t="s">
        <v>59</v>
      </c>
      <c r="C70" s="132" t="s">
        <v>10</v>
      </c>
      <c r="D70" s="98"/>
      <c r="E70" s="99"/>
      <c r="F70" s="99"/>
      <c r="G70" s="99"/>
      <c r="H70" s="15">
        <f t="shared" si="9"/>
        <v>0</v>
      </c>
      <c r="I70" s="98">
        <v>1.1865740740740741E-3</v>
      </c>
      <c r="J70" s="99">
        <v>1.4386574074074076E-3</v>
      </c>
      <c r="K70" s="99">
        <v>1.1347222222222221E-3</v>
      </c>
      <c r="L70" s="99">
        <v>2.2777777777777779E-3</v>
      </c>
      <c r="M70" s="15">
        <f t="shared" si="10"/>
        <v>6.0377314814814816E-3</v>
      </c>
      <c r="N70" s="126"/>
      <c r="O70" s="126"/>
      <c r="P70" s="126"/>
      <c r="Q70" s="126"/>
      <c r="R70" s="15">
        <f t="shared" si="11"/>
        <v>0</v>
      </c>
      <c r="S70" s="118">
        <v>9.4907407407407408E-4</v>
      </c>
      <c r="T70" s="119">
        <v>1.6392361111111113E-3</v>
      </c>
      <c r="U70" s="119">
        <v>9.9363425925925943E-4</v>
      </c>
      <c r="V70" s="119">
        <v>1.3486111111111112E-3</v>
      </c>
      <c r="W70" s="15">
        <f t="shared" si="7"/>
        <v>4.9305555555555561E-3</v>
      </c>
      <c r="X70" s="118"/>
      <c r="Y70" s="119"/>
      <c r="Z70" s="119"/>
      <c r="AA70" s="119"/>
      <c r="AB70" s="15">
        <f t="shared" si="12"/>
        <v>0</v>
      </c>
      <c r="AC70" s="136">
        <v>0</v>
      </c>
      <c r="AD70" s="122">
        <v>1</v>
      </c>
      <c r="AE70" s="136">
        <v>0</v>
      </c>
      <c r="AF70" s="122">
        <v>1</v>
      </c>
      <c r="AG70" s="120">
        <v>0</v>
      </c>
      <c r="AH70" s="135">
        <f t="shared" si="8"/>
        <v>2</v>
      </c>
      <c r="AI70" s="117" t="s">
        <v>75</v>
      </c>
    </row>
    <row r="71" spans="1:35" ht="15.75" x14ac:dyDescent="0.25">
      <c r="A71" s="7" t="s">
        <v>124</v>
      </c>
      <c r="B71" s="7" t="s">
        <v>125</v>
      </c>
      <c r="C71" s="132" t="s">
        <v>10</v>
      </c>
      <c r="D71" s="98"/>
      <c r="E71" s="99"/>
      <c r="F71" s="99"/>
      <c r="G71" s="99"/>
      <c r="H71" s="15">
        <f t="shared" si="9"/>
        <v>0</v>
      </c>
      <c r="I71" s="118">
        <v>1.0532407407407407E-3</v>
      </c>
      <c r="J71" s="119">
        <v>1.3208333333333334E-3</v>
      </c>
      <c r="K71" s="119">
        <v>9.494212962962963E-4</v>
      </c>
      <c r="L71" s="119">
        <v>1.9942129629629628E-3</v>
      </c>
      <c r="M71" s="15">
        <f t="shared" si="10"/>
        <v>5.3177083333333331E-3</v>
      </c>
      <c r="N71" s="130">
        <v>1.3964120370370369E-3</v>
      </c>
      <c r="O71" s="128">
        <v>1.6625000000000001E-3</v>
      </c>
      <c r="P71" s="128">
        <v>1.1033564814814814E-3</v>
      </c>
      <c r="Q71" s="128">
        <v>4.3756944444444451E-3</v>
      </c>
      <c r="R71" s="15">
        <f t="shared" si="11"/>
        <v>8.5379629629629625E-3</v>
      </c>
      <c r="S71" s="98"/>
      <c r="T71" s="99"/>
      <c r="U71" s="99"/>
      <c r="V71" s="99"/>
      <c r="W71" s="15">
        <f t="shared" si="7"/>
        <v>0</v>
      </c>
      <c r="X71" s="98"/>
      <c r="Y71" s="99"/>
      <c r="Z71" s="99"/>
      <c r="AA71" s="99"/>
      <c r="AB71" s="15">
        <f t="shared" si="12"/>
        <v>0</v>
      </c>
      <c r="AC71" s="136">
        <v>0</v>
      </c>
      <c r="AD71" s="122">
        <v>1</v>
      </c>
      <c r="AE71" s="122">
        <v>1</v>
      </c>
      <c r="AF71" s="136">
        <v>0</v>
      </c>
      <c r="AG71" s="120">
        <v>0</v>
      </c>
      <c r="AH71" s="135">
        <f t="shared" si="8"/>
        <v>2</v>
      </c>
      <c r="AI71" s="117" t="s">
        <v>75</v>
      </c>
    </row>
    <row r="72" spans="1:35" ht="15.75" x14ac:dyDescent="0.25">
      <c r="A72" s="7" t="s">
        <v>51</v>
      </c>
      <c r="B72" s="7" t="s">
        <v>96</v>
      </c>
      <c r="C72" s="132" t="s">
        <v>10</v>
      </c>
      <c r="D72" s="98"/>
      <c r="E72" s="99"/>
      <c r="F72" s="99"/>
      <c r="G72" s="99"/>
      <c r="H72" s="15">
        <f t="shared" si="9"/>
        <v>0</v>
      </c>
      <c r="I72" s="98">
        <v>9.0520833333333339E-4</v>
      </c>
      <c r="J72" s="99">
        <v>1.1041666666666667E-3</v>
      </c>
      <c r="K72" s="99">
        <v>8.3055555555555563E-4</v>
      </c>
      <c r="L72" s="99">
        <v>1.6119212962962962E-3</v>
      </c>
      <c r="M72" s="15">
        <f t="shared" si="10"/>
        <v>4.4518518518518518E-3</v>
      </c>
      <c r="N72" s="130">
        <v>1.4253472222222222E-3</v>
      </c>
      <c r="O72" s="128">
        <v>1.8723379629629628E-3</v>
      </c>
      <c r="P72" s="128">
        <v>1.2143518518518521E-3</v>
      </c>
      <c r="Q72" s="128">
        <v>2.5511574074074074E-3</v>
      </c>
      <c r="R72" s="15">
        <f t="shared" si="11"/>
        <v>7.063194444444444E-3</v>
      </c>
      <c r="S72" s="98"/>
      <c r="T72" s="99"/>
      <c r="U72" s="99"/>
      <c r="V72" s="99"/>
      <c r="W72" s="15">
        <f t="shared" si="7"/>
        <v>0</v>
      </c>
      <c r="X72" s="98"/>
      <c r="Y72" s="99"/>
      <c r="Z72" s="99"/>
      <c r="AA72" s="99"/>
      <c r="AB72" s="15">
        <f t="shared" si="12"/>
        <v>0</v>
      </c>
      <c r="AC72" s="136">
        <v>0</v>
      </c>
      <c r="AD72" s="122">
        <v>1</v>
      </c>
      <c r="AE72" s="122">
        <v>1</v>
      </c>
      <c r="AF72" s="136">
        <v>0</v>
      </c>
      <c r="AG72" s="120">
        <v>0</v>
      </c>
      <c r="AH72" s="135">
        <f t="shared" si="8"/>
        <v>2</v>
      </c>
      <c r="AI72" s="117" t="s">
        <v>75</v>
      </c>
    </row>
    <row r="73" spans="1:35" ht="15.75" x14ac:dyDescent="0.25">
      <c r="A73" s="7" t="s">
        <v>57</v>
      </c>
      <c r="B73" s="7" t="s">
        <v>129</v>
      </c>
      <c r="C73" s="132" t="s">
        <v>10</v>
      </c>
      <c r="D73" s="118"/>
      <c r="E73" s="119"/>
      <c r="F73" s="119"/>
      <c r="G73" s="119"/>
      <c r="H73" s="15">
        <v>5.012962962962963E-3</v>
      </c>
      <c r="I73" s="98">
        <v>1.0680555555555556E-3</v>
      </c>
      <c r="J73" s="99">
        <v>1.4310185185185183E-3</v>
      </c>
      <c r="K73" s="99">
        <v>9.9259259259259266E-4</v>
      </c>
      <c r="L73" s="99">
        <v>2.085532407407407E-3</v>
      </c>
      <c r="M73" s="15">
        <f t="shared" si="10"/>
        <v>5.577199074074073E-3</v>
      </c>
      <c r="N73" s="123"/>
      <c r="O73" s="124"/>
      <c r="P73" s="124"/>
      <c r="Q73" s="124"/>
      <c r="R73" s="15">
        <f t="shared" si="11"/>
        <v>0</v>
      </c>
      <c r="S73" s="98"/>
      <c r="T73" s="99"/>
      <c r="U73" s="99"/>
      <c r="V73" s="99"/>
      <c r="W73" s="15">
        <f t="shared" si="7"/>
        <v>0</v>
      </c>
      <c r="X73" s="118"/>
      <c r="Y73" s="119"/>
      <c r="Z73" s="119"/>
      <c r="AA73" s="119"/>
      <c r="AB73" s="15">
        <f t="shared" si="12"/>
        <v>0</v>
      </c>
      <c r="AC73" s="122">
        <v>1</v>
      </c>
      <c r="AD73" s="122">
        <v>1</v>
      </c>
      <c r="AE73" s="136">
        <v>0</v>
      </c>
      <c r="AF73" s="136">
        <v>0</v>
      </c>
      <c r="AG73" s="120">
        <v>0</v>
      </c>
      <c r="AH73" s="135">
        <f t="shared" si="8"/>
        <v>2</v>
      </c>
      <c r="AI73" s="117" t="s">
        <v>75</v>
      </c>
    </row>
    <row r="74" spans="1:35" ht="15.75" x14ac:dyDescent="0.25">
      <c r="A74" s="7" t="s">
        <v>62</v>
      </c>
      <c r="B74" s="7" t="s">
        <v>105</v>
      </c>
      <c r="C74" s="132" t="s">
        <v>10</v>
      </c>
      <c r="D74" s="118"/>
      <c r="E74" s="119"/>
      <c r="F74" s="119"/>
      <c r="G74" s="119"/>
      <c r="H74" s="15">
        <f>SUM(D74,E74,F74,G74)</f>
        <v>0</v>
      </c>
      <c r="I74" s="98">
        <v>9.8726851851851862E-4</v>
      </c>
      <c r="J74" s="99">
        <v>1.1599537037037036E-3</v>
      </c>
      <c r="K74" s="99">
        <v>7.7592592592592589E-4</v>
      </c>
      <c r="L74" s="99">
        <v>1.8418981481481483E-3</v>
      </c>
      <c r="M74" s="15">
        <f t="shared" si="10"/>
        <v>4.7650462962962967E-3</v>
      </c>
      <c r="N74" s="130">
        <v>1.612962962962963E-3</v>
      </c>
      <c r="O74" s="128">
        <v>1.6064814814814815E-3</v>
      </c>
      <c r="P74" s="128">
        <v>1.0164351851851851E-3</v>
      </c>
      <c r="Q74" s="128">
        <v>2.5127314814814812E-3</v>
      </c>
      <c r="R74" s="15">
        <f t="shared" si="11"/>
        <v>6.7486111111111106E-3</v>
      </c>
      <c r="S74" s="98"/>
      <c r="T74" s="99"/>
      <c r="U74" s="99"/>
      <c r="V74" s="99"/>
      <c r="W74" s="15">
        <f t="shared" si="7"/>
        <v>0</v>
      </c>
      <c r="X74" s="118"/>
      <c r="Y74" s="119"/>
      <c r="Z74" s="119"/>
      <c r="AA74" s="119"/>
      <c r="AB74" s="15">
        <f t="shared" si="12"/>
        <v>0</v>
      </c>
      <c r="AC74" s="136">
        <v>0</v>
      </c>
      <c r="AD74" s="122">
        <v>1</v>
      </c>
      <c r="AE74" s="122">
        <v>1</v>
      </c>
      <c r="AF74" s="136">
        <v>0</v>
      </c>
      <c r="AG74" s="120">
        <v>0</v>
      </c>
      <c r="AH74" s="135">
        <f t="shared" si="8"/>
        <v>2</v>
      </c>
      <c r="AI74" s="117" t="s">
        <v>75</v>
      </c>
    </row>
    <row r="75" spans="1:35" ht="15.75" x14ac:dyDescent="0.25">
      <c r="A75" s="7" t="s">
        <v>64</v>
      </c>
      <c r="B75" s="7" t="s">
        <v>126</v>
      </c>
      <c r="C75" s="132" t="s">
        <v>10</v>
      </c>
      <c r="D75" s="118"/>
      <c r="E75" s="119"/>
      <c r="F75" s="119"/>
      <c r="G75" s="119"/>
      <c r="H75" s="15">
        <v>3.6658564814814813E-3</v>
      </c>
      <c r="I75" s="98">
        <v>1.5721064814814816E-3</v>
      </c>
      <c r="J75" s="99">
        <v>1.3908564814814814E-3</v>
      </c>
      <c r="K75" s="99">
        <v>9.7164351851851849E-4</v>
      </c>
      <c r="L75" s="99">
        <v>1.3850694444444442E-3</v>
      </c>
      <c r="M75" s="15">
        <f t="shared" si="10"/>
        <v>5.3196759259259256E-3</v>
      </c>
      <c r="N75" s="123"/>
      <c r="O75" s="124"/>
      <c r="P75" s="124"/>
      <c r="Q75" s="124"/>
      <c r="R75" s="15">
        <f t="shared" si="11"/>
        <v>0</v>
      </c>
      <c r="S75" s="118"/>
      <c r="T75" s="119"/>
      <c r="U75" s="119"/>
      <c r="V75" s="119"/>
      <c r="W75" s="15">
        <f t="shared" ref="W75:W106" si="13">SUM(S75:V75)</f>
        <v>0</v>
      </c>
      <c r="X75" s="98"/>
      <c r="Y75" s="99"/>
      <c r="Z75" s="99"/>
      <c r="AA75" s="99"/>
      <c r="AB75" s="15">
        <f t="shared" si="12"/>
        <v>0</v>
      </c>
      <c r="AC75" s="122">
        <v>1</v>
      </c>
      <c r="AD75" s="122">
        <v>1</v>
      </c>
      <c r="AE75" s="136">
        <v>0</v>
      </c>
      <c r="AF75" s="136">
        <v>0</v>
      </c>
      <c r="AG75" s="120">
        <v>0</v>
      </c>
      <c r="AH75" s="135">
        <f t="shared" si="8"/>
        <v>2</v>
      </c>
      <c r="AI75" s="117" t="s">
        <v>75</v>
      </c>
    </row>
    <row r="76" spans="1:35" ht="15.75" x14ac:dyDescent="0.25">
      <c r="A76" s="7" t="s">
        <v>138</v>
      </c>
      <c r="B76" s="7" t="s">
        <v>69</v>
      </c>
      <c r="C76" s="132" t="s">
        <v>10</v>
      </c>
      <c r="D76" s="98"/>
      <c r="E76" s="99"/>
      <c r="F76" s="99"/>
      <c r="G76" s="99"/>
      <c r="H76" s="15">
        <f>SUM(D76,E76,F76,G76)</f>
        <v>0</v>
      </c>
      <c r="I76" s="98">
        <v>1.5487268518518521E-3</v>
      </c>
      <c r="J76" s="99">
        <v>1.4608796296296297E-3</v>
      </c>
      <c r="K76" s="99">
        <v>1.0128472222222221E-3</v>
      </c>
      <c r="L76" s="99">
        <v>2.9206018518518517E-3</v>
      </c>
      <c r="M76" s="15">
        <f t="shared" si="10"/>
        <v>6.9430555555555565E-3</v>
      </c>
      <c r="N76" s="125"/>
      <c r="O76" s="126"/>
      <c r="P76" s="126"/>
      <c r="Q76" s="126"/>
      <c r="R76" s="15">
        <f t="shared" si="11"/>
        <v>0</v>
      </c>
      <c r="S76" s="118">
        <v>1.0486111111111111E-3</v>
      </c>
      <c r="T76" s="119">
        <v>1.6619212962962961E-3</v>
      </c>
      <c r="U76" s="119">
        <v>1.3695601851851852E-3</v>
      </c>
      <c r="V76" s="119">
        <v>2.2312500000000002E-3</v>
      </c>
      <c r="W76" s="15">
        <f t="shared" si="13"/>
        <v>6.3113425925925924E-3</v>
      </c>
      <c r="X76" s="118"/>
      <c r="Y76" s="119"/>
      <c r="Z76" s="119"/>
      <c r="AA76" s="119"/>
      <c r="AB76" s="15">
        <f t="shared" si="12"/>
        <v>0</v>
      </c>
      <c r="AC76" s="136">
        <v>0</v>
      </c>
      <c r="AD76" s="122">
        <v>1</v>
      </c>
      <c r="AE76" s="136">
        <v>0</v>
      </c>
      <c r="AF76" s="122">
        <v>1</v>
      </c>
      <c r="AG76" s="120">
        <v>0</v>
      </c>
      <c r="AH76" s="135">
        <f t="shared" si="8"/>
        <v>2</v>
      </c>
      <c r="AI76" s="117" t="s">
        <v>75</v>
      </c>
    </row>
    <row r="77" spans="1:35" ht="15.75" x14ac:dyDescent="0.25">
      <c r="A77" s="7" t="s">
        <v>152</v>
      </c>
      <c r="B77" s="7" t="s">
        <v>153</v>
      </c>
      <c r="C77" s="132" t="s">
        <v>12</v>
      </c>
      <c r="D77" s="98"/>
      <c r="E77" s="99"/>
      <c r="F77" s="99"/>
      <c r="G77" s="99"/>
      <c r="H77" s="15">
        <f>SUM(D77,E77,F77,G77)</f>
        <v>0</v>
      </c>
      <c r="I77" s="98">
        <v>1.0925925925925925E-3</v>
      </c>
      <c r="J77" s="99">
        <v>1.2375000000000001E-3</v>
      </c>
      <c r="K77" s="99">
        <v>9.1469907407407396E-4</v>
      </c>
      <c r="L77" s="99">
        <v>2.107175925925926E-3</v>
      </c>
      <c r="M77" s="15">
        <f t="shared" si="10"/>
        <v>5.3519675925925922E-3</v>
      </c>
      <c r="N77" s="125"/>
      <c r="O77" s="126"/>
      <c r="P77" s="126"/>
      <c r="Q77" s="126"/>
      <c r="R77" s="15">
        <f t="shared" si="11"/>
        <v>0</v>
      </c>
      <c r="S77" s="118"/>
      <c r="T77" s="119"/>
      <c r="U77" s="119"/>
      <c r="V77" s="119"/>
      <c r="W77" s="15">
        <f t="shared" si="13"/>
        <v>0</v>
      </c>
      <c r="X77" s="118"/>
      <c r="Y77" s="119"/>
      <c r="Z77" s="119"/>
      <c r="AA77" s="119"/>
      <c r="AB77" s="15">
        <f t="shared" si="12"/>
        <v>0</v>
      </c>
      <c r="AC77" s="122">
        <v>0</v>
      </c>
      <c r="AD77" s="122">
        <v>1</v>
      </c>
      <c r="AE77" s="122">
        <v>0</v>
      </c>
      <c r="AF77" s="122">
        <v>0</v>
      </c>
      <c r="AG77" s="120">
        <v>0</v>
      </c>
      <c r="AH77" s="135">
        <f t="shared" si="8"/>
        <v>1</v>
      </c>
      <c r="AI77" s="117" t="s">
        <v>75</v>
      </c>
    </row>
    <row r="78" spans="1:35" ht="15.75" x14ac:dyDescent="0.25">
      <c r="A78" s="7" t="s">
        <v>155</v>
      </c>
      <c r="B78" s="7" t="s">
        <v>69</v>
      </c>
      <c r="C78" s="132" t="s">
        <v>12</v>
      </c>
      <c r="D78" s="98"/>
      <c r="E78" s="99"/>
      <c r="F78" s="99"/>
      <c r="G78" s="99"/>
      <c r="H78" s="15">
        <f>SUM(D78,E78,F78,G78)</f>
        <v>0</v>
      </c>
      <c r="I78" s="98">
        <v>1.5270833333333332E-3</v>
      </c>
      <c r="J78" s="99">
        <v>1.6376157407407407E-3</v>
      </c>
      <c r="K78" s="99">
        <v>1.0532407407407407E-3</v>
      </c>
      <c r="L78" s="99">
        <v>2.9446759259259257E-3</v>
      </c>
      <c r="M78" s="15">
        <f t="shared" si="10"/>
        <v>7.1626157407407402E-3</v>
      </c>
      <c r="N78" s="125"/>
      <c r="O78" s="126"/>
      <c r="P78" s="126"/>
      <c r="Q78" s="126"/>
      <c r="R78" s="15">
        <f t="shared" si="11"/>
        <v>0</v>
      </c>
      <c r="S78" s="118"/>
      <c r="T78" s="119"/>
      <c r="U78" s="119"/>
      <c r="V78" s="119"/>
      <c r="W78" s="15">
        <f t="shared" si="13"/>
        <v>0</v>
      </c>
      <c r="X78" s="118"/>
      <c r="Y78" s="119"/>
      <c r="Z78" s="119"/>
      <c r="AA78" s="119"/>
      <c r="AB78" s="15">
        <f t="shared" si="12"/>
        <v>0</v>
      </c>
      <c r="AC78" s="122">
        <v>0</v>
      </c>
      <c r="AD78" s="122">
        <v>1</v>
      </c>
      <c r="AE78" s="122">
        <v>0</v>
      </c>
      <c r="AF78" s="122">
        <v>0</v>
      </c>
      <c r="AG78" s="120">
        <v>0</v>
      </c>
      <c r="AH78" s="135">
        <f t="shared" si="8"/>
        <v>1</v>
      </c>
      <c r="AI78" s="117" t="s">
        <v>75</v>
      </c>
    </row>
    <row r="79" spans="1:35" ht="15.75" x14ac:dyDescent="0.25">
      <c r="A79" s="7" t="s">
        <v>18</v>
      </c>
      <c r="B79" s="7" t="s">
        <v>98</v>
      </c>
      <c r="C79" s="132" t="s">
        <v>12</v>
      </c>
      <c r="D79" s="98"/>
      <c r="E79" s="99"/>
      <c r="F79" s="99"/>
      <c r="G79" s="99"/>
      <c r="H79" s="15">
        <f>SUM(D79,E79,F79,G79)</f>
        <v>0</v>
      </c>
      <c r="I79" s="98">
        <v>1.0957175925925928E-3</v>
      </c>
      <c r="J79" s="99">
        <v>1.1689814814814816E-3</v>
      </c>
      <c r="K79" s="99">
        <v>8.7314814814814818E-4</v>
      </c>
      <c r="L79" s="99">
        <v>1.5649305555555555E-3</v>
      </c>
      <c r="M79" s="15">
        <f t="shared" si="10"/>
        <v>4.7027777777777779E-3</v>
      </c>
      <c r="N79" s="125"/>
      <c r="O79" s="126"/>
      <c r="P79" s="126"/>
      <c r="Q79" s="126"/>
      <c r="R79" s="15">
        <f t="shared" si="11"/>
        <v>0</v>
      </c>
      <c r="S79" s="118"/>
      <c r="T79" s="119"/>
      <c r="U79" s="119"/>
      <c r="V79" s="119"/>
      <c r="W79" s="15">
        <f t="shared" si="13"/>
        <v>0</v>
      </c>
      <c r="X79" s="118"/>
      <c r="Y79" s="119"/>
      <c r="Z79" s="119"/>
      <c r="AA79" s="119"/>
      <c r="AB79" s="15">
        <f t="shared" si="12"/>
        <v>0</v>
      </c>
      <c r="AC79" s="122">
        <v>0</v>
      </c>
      <c r="AD79" s="122">
        <v>1</v>
      </c>
      <c r="AE79" s="122">
        <v>0</v>
      </c>
      <c r="AF79" s="122">
        <v>0</v>
      </c>
      <c r="AG79" s="120">
        <v>0</v>
      </c>
      <c r="AH79" s="135">
        <f t="shared" si="8"/>
        <v>1</v>
      </c>
      <c r="AI79" s="117" t="s">
        <v>75</v>
      </c>
    </row>
    <row r="80" spans="1:35" ht="15.75" x14ac:dyDescent="0.25">
      <c r="A80" s="7" t="s">
        <v>180</v>
      </c>
      <c r="B80" s="7" t="s">
        <v>126</v>
      </c>
      <c r="C80" s="132" t="s">
        <v>12</v>
      </c>
      <c r="D80" s="98"/>
      <c r="E80" s="99"/>
      <c r="F80" s="99"/>
      <c r="G80" s="99"/>
      <c r="H80" s="15">
        <v>4.6663194444444443E-3</v>
      </c>
      <c r="I80" s="98"/>
      <c r="J80" s="99"/>
      <c r="K80" s="99"/>
      <c r="L80" s="99"/>
      <c r="M80" s="15">
        <f t="shared" si="10"/>
        <v>0</v>
      </c>
      <c r="N80" s="125"/>
      <c r="O80" s="126"/>
      <c r="P80" s="126"/>
      <c r="Q80" s="126"/>
      <c r="R80" s="15">
        <f t="shared" si="11"/>
        <v>0</v>
      </c>
      <c r="S80" s="118"/>
      <c r="T80" s="119"/>
      <c r="U80" s="119"/>
      <c r="V80" s="119"/>
      <c r="W80" s="15">
        <f t="shared" si="13"/>
        <v>0</v>
      </c>
      <c r="X80" s="118"/>
      <c r="Y80" s="119"/>
      <c r="Z80" s="119"/>
      <c r="AA80" s="119"/>
      <c r="AB80" s="15">
        <f t="shared" si="12"/>
        <v>0</v>
      </c>
      <c r="AC80" s="122">
        <v>1</v>
      </c>
      <c r="AD80" s="122">
        <v>0</v>
      </c>
      <c r="AE80" s="122">
        <v>0</v>
      </c>
      <c r="AF80" s="122">
        <v>0</v>
      </c>
      <c r="AG80" s="120">
        <v>0</v>
      </c>
      <c r="AH80" s="135">
        <f t="shared" si="8"/>
        <v>1</v>
      </c>
      <c r="AI80" s="117" t="s">
        <v>75</v>
      </c>
    </row>
    <row r="81" spans="1:35" ht="15.75" x14ac:dyDescent="0.25">
      <c r="A81" s="7" t="s">
        <v>156</v>
      </c>
      <c r="B81" s="7" t="s">
        <v>146</v>
      </c>
      <c r="C81" s="132" t="s">
        <v>12</v>
      </c>
      <c r="D81" s="98"/>
      <c r="E81" s="99"/>
      <c r="F81" s="99"/>
      <c r="G81" s="99"/>
      <c r="H81" s="15">
        <f t="shared" ref="H81:H89" si="14">SUM(D81,E81,F81,G81)</f>
        <v>0</v>
      </c>
      <c r="I81" s="98">
        <v>1.3262731481481483E-3</v>
      </c>
      <c r="J81" s="99">
        <v>1.6289351851851853E-3</v>
      </c>
      <c r="K81" s="99">
        <v>1.1958333333333333E-3</v>
      </c>
      <c r="L81" s="99">
        <v>3.1325231481481482E-3</v>
      </c>
      <c r="M81" s="15">
        <f t="shared" si="10"/>
        <v>7.2835648148148148E-3</v>
      </c>
      <c r="N81" s="125"/>
      <c r="O81" s="126"/>
      <c r="P81" s="126"/>
      <c r="Q81" s="126"/>
      <c r="R81" s="15">
        <f t="shared" si="11"/>
        <v>0</v>
      </c>
      <c r="S81" s="118"/>
      <c r="T81" s="119"/>
      <c r="U81" s="119"/>
      <c r="V81" s="119"/>
      <c r="W81" s="15">
        <f t="shared" si="13"/>
        <v>0</v>
      </c>
      <c r="X81" s="118"/>
      <c r="Y81" s="119"/>
      <c r="Z81" s="119"/>
      <c r="AA81" s="119"/>
      <c r="AB81" s="15">
        <f t="shared" si="12"/>
        <v>0</v>
      </c>
      <c r="AC81" s="122">
        <v>0</v>
      </c>
      <c r="AD81" s="122">
        <v>1</v>
      </c>
      <c r="AE81" s="122">
        <v>0</v>
      </c>
      <c r="AF81" s="122">
        <v>0</v>
      </c>
      <c r="AG81" s="120">
        <v>0</v>
      </c>
      <c r="AH81" s="135">
        <f t="shared" si="8"/>
        <v>1</v>
      </c>
      <c r="AI81" s="117" t="s">
        <v>75</v>
      </c>
    </row>
    <row r="82" spans="1:35" ht="15.75" x14ac:dyDescent="0.25">
      <c r="A82" s="7" t="s">
        <v>70</v>
      </c>
      <c r="B82" s="7" t="s">
        <v>118</v>
      </c>
      <c r="C82" s="132" t="s">
        <v>10</v>
      </c>
      <c r="D82" s="98"/>
      <c r="E82" s="99"/>
      <c r="F82" s="99"/>
      <c r="G82" s="99"/>
      <c r="H82" s="15">
        <f t="shared" si="14"/>
        <v>0</v>
      </c>
      <c r="I82" s="98">
        <v>1.1571759259259259E-3</v>
      </c>
      <c r="J82" s="99">
        <v>1.3518518518518521E-3</v>
      </c>
      <c r="K82" s="99">
        <v>9.5312499999999998E-4</v>
      </c>
      <c r="L82" s="99">
        <v>1.7806712962962965E-3</v>
      </c>
      <c r="M82" s="15">
        <f t="shared" si="10"/>
        <v>5.2428240740740742E-3</v>
      </c>
      <c r="N82" s="123"/>
      <c r="O82" s="124"/>
      <c r="P82" s="124"/>
      <c r="Q82" s="124"/>
      <c r="R82" s="15">
        <f t="shared" si="11"/>
        <v>0</v>
      </c>
      <c r="S82" s="98"/>
      <c r="T82" s="99"/>
      <c r="U82" s="99"/>
      <c r="V82" s="99"/>
      <c r="W82" s="15">
        <f t="shared" si="13"/>
        <v>0</v>
      </c>
      <c r="X82" s="98"/>
      <c r="Y82" s="99"/>
      <c r="Z82" s="99"/>
      <c r="AA82" s="99"/>
      <c r="AB82" s="15">
        <f t="shared" si="12"/>
        <v>0</v>
      </c>
      <c r="AC82" s="136">
        <v>0</v>
      </c>
      <c r="AD82" s="122">
        <v>1</v>
      </c>
      <c r="AE82" s="136">
        <v>0</v>
      </c>
      <c r="AF82" s="136">
        <v>0</v>
      </c>
      <c r="AG82" s="120">
        <v>0</v>
      </c>
      <c r="AH82" s="135">
        <f t="shared" si="8"/>
        <v>1</v>
      </c>
      <c r="AI82" s="117" t="s">
        <v>75</v>
      </c>
    </row>
    <row r="83" spans="1:35" ht="15.75" x14ac:dyDescent="0.25">
      <c r="A83" s="7" t="s">
        <v>136</v>
      </c>
      <c r="B83" s="7" t="s">
        <v>112</v>
      </c>
      <c r="C83" s="132" t="s">
        <v>10</v>
      </c>
      <c r="D83" s="98"/>
      <c r="E83" s="99"/>
      <c r="F83" s="99"/>
      <c r="G83" s="99"/>
      <c r="H83" s="15">
        <f t="shared" si="14"/>
        <v>0</v>
      </c>
      <c r="I83" s="98">
        <v>1.2327546296296297E-3</v>
      </c>
      <c r="J83" s="99">
        <v>1.541435185185185E-3</v>
      </c>
      <c r="K83" s="99">
        <v>1.175925925925926E-3</v>
      </c>
      <c r="L83" s="99">
        <v>2.4413194444444443E-3</v>
      </c>
      <c r="M83" s="15">
        <f t="shared" si="10"/>
        <v>6.391435185185184E-3</v>
      </c>
      <c r="N83" s="125"/>
      <c r="O83" s="126"/>
      <c r="P83" s="126"/>
      <c r="Q83" s="126"/>
      <c r="R83" s="15">
        <f t="shared" si="11"/>
        <v>0</v>
      </c>
      <c r="S83" s="118"/>
      <c r="T83" s="119"/>
      <c r="U83" s="119"/>
      <c r="V83" s="119"/>
      <c r="W83" s="15">
        <f t="shared" si="13"/>
        <v>0</v>
      </c>
      <c r="X83" s="118"/>
      <c r="Y83" s="119"/>
      <c r="Z83" s="119"/>
      <c r="AA83" s="119"/>
      <c r="AB83" s="15">
        <f t="shared" si="12"/>
        <v>0</v>
      </c>
      <c r="AC83" s="136">
        <v>0</v>
      </c>
      <c r="AD83" s="122">
        <v>1</v>
      </c>
      <c r="AE83" s="136">
        <v>0</v>
      </c>
      <c r="AF83" s="136">
        <v>0</v>
      </c>
      <c r="AG83" s="120">
        <v>0</v>
      </c>
      <c r="AH83" s="135">
        <f t="shared" si="8"/>
        <v>1</v>
      </c>
      <c r="AI83" s="117" t="s">
        <v>75</v>
      </c>
    </row>
    <row r="84" spans="1:35" ht="15.75" x14ac:dyDescent="0.25">
      <c r="A84" s="7" t="s">
        <v>122</v>
      </c>
      <c r="B84" s="7" t="s">
        <v>123</v>
      </c>
      <c r="C84" s="132" t="s">
        <v>10</v>
      </c>
      <c r="D84" s="98"/>
      <c r="E84" s="99"/>
      <c r="F84" s="99"/>
      <c r="G84" s="99"/>
      <c r="H84" s="15">
        <f t="shared" si="14"/>
        <v>0</v>
      </c>
      <c r="I84" s="98">
        <v>1.1833333333333333E-3</v>
      </c>
      <c r="J84" s="99">
        <v>1.4460648148148147E-3</v>
      </c>
      <c r="K84" s="99">
        <v>8.6956018518518513E-4</v>
      </c>
      <c r="L84" s="99">
        <v>1.8078703703703705E-3</v>
      </c>
      <c r="M84" s="15">
        <f t="shared" si="10"/>
        <v>5.3068287037037034E-3</v>
      </c>
      <c r="N84" s="125"/>
      <c r="O84" s="126"/>
      <c r="P84" s="126"/>
      <c r="Q84" s="126"/>
      <c r="R84" s="15">
        <f t="shared" si="11"/>
        <v>0</v>
      </c>
      <c r="S84" s="118"/>
      <c r="T84" s="119"/>
      <c r="U84" s="119"/>
      <c r="V84" s="119"/>
      <c r="W84" s="15">
        <f t="shared" si="13"/>
        <v>0</v>
      </c>
      <c r="X84" s="98"/>
      <c r="Y84" s="99"/>
      <c r="Z84" s="99"/>
      <c r="AA84" s="99"/>
      <c r="AB84" s="15">
        <f t="shared" si="12"/>
        <v>0</v>
      </c>
      <c r="AC84" s="136">
        <v>0</v>
      </c>
      <c r="AD84" s="122">
        <v>1</v>
      </c>
      <c r="AE84" s="136">
        <v>0</v>
      </c>
      <c r="AF84" s="136">
        <v>0</v>
      </c>
      <c r="AG84" s="120">
        <v>0</v>
      </c>
      <c r="AH84" s="135">
        <f t="shared" si="8"/>
        <v>1</v>
      </c>
      <c r="AI84" s="117" t="s">
        <v>75</v>
      </c>
    </row>
    <row r="85" spans="1:35" ht="15.75" x14ac:dyDescent="0.25">
      <c r="A85" s="7" t="s">
        <v>135</v>
      </c>
      <c r="B85" s="7" t="s">
        <v>40</v>
      </c>
      <c r="C85" s="132" t="s">
        <v>10</v>
      </c>
      <c r="D85" s="98"/>
      <c r="E85" s="99"/>
      <c r="F85" s="99"/>
      <c r="G85" s="99"/>
      <c r="H85" s="15">
        <f t="shared" si="14"/>
        <v>0</v>
      </c>
      <c r="I85" s="98">
        <v>1.3437500000000001E-3</v>
      </c>
      <c r="J85" s="99">
        <v>1.7837962962962963E-3</v>
      </c>
      <c r="K85" s="99">
        <v>1.1618055555555555E-3</v>
      </c>
      <c r="L85" s="99">
        <v>2.0377314814814815E-3</v>
      </c>
      <c r="M85" s="15">
        <f t="shared" si="10"/>
        <v>6.3270833333333339E-3</v>
      </c>
      <c r="N85" s="125"/>
      <c r="O85" s="126"/>
      <c r="P85" s="126"/>
      <c r="Q85" s="126"/>
      <c r="R85" s="15">
        <f t="shared" si="11"/>
        <v>0</v>
      </c>
      <c r="S85" s="118"/>
      <c r="T85" s="119"/>
      <c r="U85" s="119"/>
      <c r="V85" s="119"/>
      <c r="W85" s="15">
        <f t="shared" si="13"/>
        <v>0</v>
      </c>
      <c r="X85" s="118"/>
      <c r="Y85" s="119"/>
      <c r="Z85" s="119"/>
      <c r="AA85" s="119"/>
      <c r="AB85" s="15">
        <f t="shared" si="12"/>
        <v>0</v>
      </c>
      <c r="AC85" s="136">
        <v>0</v>
      </c>
      <c r="AD85" s="122">
        <v>1</v>
      </c>
      <c r="AE85" s="136">
        <v>0</v>
      </c>
      <c r="AF85" s="136">
        <v>0</v>
      </c>
      <c r="AG85" s="120">
        <v>0</v>
      </c>
      <c r="AH85" s="135">
        <f t="shared" si="8"/>
        <v>1</v>
      </c>
      <c r="AI85" s="117" t="s">
        <v>75</v>
      </c>
    </row>
    <row r="86" spans="1:35" ht="15.75" x14ac:dyDescent="0.25">
      <c r="A86" s="7" t="s">
        <v>140</v>
      </c>
      <c r="B86" s="7" t="s">
        <v>141</v>
      </c>
      <c r="C86" s="132" t="s">
        <v>10</v>
      </c>
      <c r="D86" s="98"/>
      <c r="E86" s="99"/>
      <c r="F86" s="99"/>
      <c r="G86" s="99"/>
      <c r="H86" s="15">
        <f t="shared" si="14"/>
        <v>0</v>
      </c>
      <c r="I86" s="98">
        <v>1.4210648148148145E-3</v>
      </c>
      <c r="J86" s="99">
        <v>1.9304398148148147E-3</v>
      </c>
      <c r="K86" s="99">
        <v>1.3037037037037036E-3</v>
      </c>
      <c r="L86" s="99">
        <v>2.8903935185185183E-3</v>
      </c>
      <c r="M86" s="15">
        <f t="shared" si="10"/>
        <v>7.5456018518518502E-3</v>
      </c>
      <c r="N86" s="125"/>
      <c r="O86" s="126"/>
      <c r="P86" s="126"/>
      <c r="Q86" s="126"/>
      <c r="R86" s="15">
        <f t="shared" si="11"/>
        <v>0</v>
      </c>
      <c r="S86" s="118"/>
      <c r="T86" s="119"/>
      <c r="U86" s="119"/>
      <c r="V86" s="119"/>
      <c r="W86" s="15">
        <f t="shared" si="13"/>
        <v>0</v>
      </c>
      <c r="X86" s="118"/>
      <c r="Y86" s="119"/>
      <c r="Z86" s="119"/>
      <c r="AA86" s="119"/>
      <c r="AB86" s="15">
        <f t="shared" si="12"/>
        <v>0</v>
      </c>
      <c r="AC86" s="136">
        <v>0</v>
      </c>
      <c r="AD86" s="122">
        <v>1</v>
      </c>
      <c r="AE86" s="136">
        <v>0</v>
      </c>
      <c r="AF86" s="136">
        <v>0</v>
      </c>
      <c r="AG86" s="120">
        <v>0</v>
      </c>
      <c r="AH86" s="135">
        <f t="shared" si="8"/>
        <v>1</v>
      </c>
      <c r="AI86" s="117" t="s">
        <v>75</v>
      </c>
    </row>
    <row r="87" spans="1:35" ht="15.75" x14ac:dyDescent="0.25">
      <c r="A87" s="7" t="s">
        <v>111</v>
      </c>
      <c r="B87" s="7" t="s">
        <v>112</v>
      </c>
      <c r="C87" s="132" t="s">
        <v>10</v>
      </c>
      <c r="D87" s="98"/>
      <c r="E87" s="99"/>
      <c r="F87" s="99"/>
      <c r="G87" s="99"/>
      <c r="H87" s="15">
        <f t="shared" si="14"/>
        <v>0</v>
      </c>
      <c r="I87" s="118">
        <v>1.1930555555555555E-3</v>
      </c>
      <c r="J87" s="119">
        <v>1.204861111111111E-3</v>
      </c>
      <c r="K87" s="119">
        <v>1.0027777777777778E-3</v>
      </c>
      <c r="L87" s="119">
        <v>1.6689814814814814E-3</v>
      </c>
      <c r="M87" s="15">
        <f t="shared" si="10"/>
        <v>5.0696759259259254E-3</v>
      </c>
      <c r="N87" s="125"/>
      <c r="O87" s="126"/>
      <c r="P87" s="126"/>
      <c r="Q87" s="126"/>
      <c r="R87" s="15">
        <f t="shared" si="11"/>
        <v>0</v>
      </c>
      <c r="S87" s="98"/>
      <c r="T87" s="99"/>
      <c r="U87" s="99"/>
      <c r="V87" s="99"/>
      <c r="W87" s="15">
        <f t="shared" si="13"/>
        <v>0</v>
      </c>
      <c r="X87" s="98"/>
      <c r="Y87" s="99"/>
      <c r="Z87" s="99"/>
      <c r="AA87" s="99"/>
      <c r="AB87" s="15">
        <f t="shared" si="12"/>
        <v>0</v>
      </c>
      <c r="AC87" s="136">
        <v>0</v>
      </c>
      <c r="AD87" s="122">
        <v>1</v>
      </c>
      <c r="AE87" s="136">
        <v>0</v>
      </c>
      <c r="AF87" s="136">
        <v>0</v>
      </c>
      <c r="AG87" s="120">
        <v>0</v>
      </c>
      <c r="AH87" s="135">
        <f t="shared" ref="AH87:AH118" si="15">SUM(AC87:AG87)</f>
        <v>1</v>
      </c>
      <c r="AI87" s="117" t="s">
        <v>75</v>
      </c>
    </row>
    <row r="88" spans="1:35" ht="15.75" x14ac:dyDescent="0.25">
      <c r="A88" s="7" t="s">
        <v>184</v>
      </c>
      <c r="B88" s="7" t="s">
        <v>101</v>
      </c>
      <c r="C88" s="132" t="s">
        <v>10</v>
      </c>
      <c r="D88" s="98"/>
      <c r="E88" s="99"/>
      <c r="F88" s="99"/>
      <c r="G88" s="99"/>
      <c r="H88" s="15">
        <f t="shared" si="14"/>
        <v>0</v>
      </c>
      <c r="I88" s="98"/>
      <c r="J88" s="99"/>
      <c r="K88" s="99"/>
      <c r="L88" s="99"/>
      <c r="M88" s="15">
        <f t="shared" si="10"/>
        <v>0</v>
      </c>
      <c r="N88" s="130">
        <v>1.5481481481481483E-3</v>
      </c>
      <c r="O88" s="128">
        <v>1.8380787037037037E-3</v>
      </c>
      <c r="P88" s="128">
        <v>1.4476851851851853E-3</v>
      </c>
      <c r="Q88" s="128">
        <v>3.1934027777777776E-3</v>
      </c>
      <c r="R88" s="15">
        <f t="shared" si="11"/>
        <v>8.0273148148148152E-3</v>
      </c>
      <c r="S88" s="118"/>
      <c r="T88" s="119"/>
      <c r="U88" s="119"/>
      <c r="V88" s="119"/>
      <c r="W88" s="15">
        <f t="shared" si="13"/>
        <v>0</v>
      </c>
      <c r="X88" s="118"/>
      <c r="Y88" s="119"/>
      <c r="Z88" s="119"/>
      <c r="AA88" s="119"/>
      <c r="AB88" s="15">
        <f t="shared" si="12"/>
        <v>0</v>
      </c>
      <c r="AC88" s="136">
        <v>0</v>
      </c>
      <c r="AD88" s="136">
        <v>0</v>
      </c>
      <c r="AE88" s="122">
        <v>1</v>
      </c>
      <c r="AF88" s="136">
        <v>0</v>
      </c>
      <c r="AG88" s="120">
        <v>0</v>
      </c>
      <c r="AH88" s="135">
        <f t="shared" si="15"/>
        <v>1</v>
      </c>
      <c r="AI88" s="117" t="s">
        <v>75</v>
      </c>
    </row>
    <row r="89" spans="1:35" ht="15.75" x14ac:dyDescent="0.25">
      <c r="A89" s="7" t="s">
        <v>128</v>
      </c>
      <c r="B89" s="7" t="s">
        <v>101</v>
      </c>
      <c r="C89" s="132" t="s">
        <v>10</v>
      </c>
      <c r="D89" s="98"/>
      <c r="E89" s="99"/>
      <c r="F89" s="99"/>
      <c r="G89" s="99"/>
      <c r="H89" s="15">
        <f t="shared" si="14"/>
        <v>0</v>
      </c>
      <c r="I89" s="118">
        <v>9.7847222222222237E-4</v>
      </c>
      <c r="J89" s="119">
        <v>1.1995370370370369E-3</v>
      </c>
      <c r="K89" s="119">
        <v>9.4594907407407421E-4</v>
      </c>
      <c r="L89" s="119">
        <v>2.3905092592592593E-3</v>
      </c>
      <c r="M89" s="15">
        <f t="shared" si="10"/>
        <v>5.5144675925925934E-3</v>
      </c>
      <c r="N89" s="125"/>
      <c r="O89" s="126"/>
      <c r="P89" s="126"/>
      <c r="Q89" s="126"/>
      <c r="R89" s="15">
        <f t="shared" si="11"/>
        <v>0</v>
      </c>
      <c r="S89" s="98"/>
      <c r="T89" s="99"/>
      <c r="U89" s="99"/>
      <c r="V89" s="99"/>
      <c r="W89" s="15">
        <f t="shared" si="13"/>
        <v>0</v>
      </c>
      <c r="X89" s="98"/>
      <c r="Y89" s="99"/>
      <c r="Z89" s="99"/>
      <c r="AA89" s="99"/>
      <c r="AB89" s="15">
        <f t="shared" si="12"/>
        <v>0</v>
      </c>
      <c r="AC89" s="136">
        <v>0</v>
      </c>
      <c r="AD89" s="122">
        <v>1</v>
      </c>
      <c r="AE89" s="136">
        <v>0</v>
      </c>
      <c r="AF89" s="136">
        <v>0</v>
      </c>
      <c r="AG89" s="120">
        <v>0</v>
      </c>
      <c r="AH89" s="135">
        <f t="shared" si="15"/>
        <v>1</v>
      </c>
      <c r="AI89" s="117" t="s">
        <v>75</v>
      </c>
    </row>
    <row r="90" spans="1:35" ht="15.75" x14ac:dyDescent="0.25">
      <c r="A90" s="7" t="s">
        <v>174</v>
      </c>
      <c r="B90" s="7" t="s">
        <v>175</v>
      </c>
      <c r="C90" s="132" t="s">
        <v>10</v>
      </c>
      <c r="D90" s="98"/>
      <c r="E90" s="99"/>
      <c r="F90" s="99"/>
      <c r="G90" s="99"/>
      <c r="H90" s="15">
        <v>4.4969907407407406E-3</v>
      </c>
      <c r="I90" s="98"/>
      <c r="J90" s="99"/>
      <c r="K90" s="99"/>
      <c r="L90" s="99"/>
      <c r="M90" s="15">
        <f t="shared" si="10"/>
        <v>0</v>
      </c>
      <c r="N90" s="125"/>
      <c r="O90" s="126"/>
      <c r="P90" s="126"/>
      <c r="Q90" s="126"/>
      <c r="R90" s="15">
        <f t="shared" si="11"/>
        <v>0</v>
      </c>
      <c r="S90" s="118"/>
      <c r="T90" s="119"/>
      <c r="U90" s="119"/>
      <c r="V90" s="119"/>
      <c r="W90" s="15">
        <f t="shared" si="13"/>
        <v>0</v>
      </c>
      <c r="X90" s="118"/>
      <c r="Y90" s="119"/>
      <c r="Z90" s="119"/>
      <c r="AA90" s="119"/>
      <c r="AB90" s="15">
        <f t="shared" si="12"/>
        <v>0</v>
      </c>
      <c r="AC90" s="122">
        <v>1</v>
      </c>
      <c r="AD90" s="136">
        <v>0</v>
      </c>
      <c r="AE90" s="136">
        <v>0</v>
      </c>
      <c r="AF90" s="136">
        <v>0</v>
      </c>
      <c r="AG90" s="120">
        <v>0</v>
      </c>
      <c r="AH90" s="135">
        <f t="shared" si="15"/>
        <v>1</v>
      </c>
      <c r="AI90" s="117" t="s">
        <v>75</v>
      </c>
    </row>
    <row r="91" spans="1:35" ht="15.75" x14ac:dyDescent="0.25">
      <c r="A91" s="7" t="s">
        <v>99</v>
      </c>
      <c r="B91" s="7" t="s">
        <v>96</v>
      </c>
      <c r="C91" s="132" t="s">
        <v>10</v>
      </c>
      <c r="D91" s="98"/>
      <c r="E91" s="99"/>
      <c r="F91" s="99"/>
      <c r="G91" s="99"/>
      <c r="H91" s="15">
        <f>SUM(D91,E91,F91,G91)</f>
        <v>0</v>
      </c>
      <c r="I91" s="98">
        <v>9.6481481481481472E-4</v>
      </c>
      <c r="J91" s="99">
        <v>1.0864583333333334E-3</v>
      </c>
      <c r="K91" s="99">
        <v>7.2997685185185177E-4</v>
      </c>
      <c r="L91" s="99">
        <v>1.8236111111111109E-3</v>
      </c>
      <c r="M91" s="15">
        <f t="shared" si="10"/>
        <v>4.6048611111111108E-3</v>
      </c>
      <c r="N91" s="123"/>
      <c r="O91" s="124"/>
      <c r="P91" s="124"/>
      <c r="Q91" s="124"/>
      <c r="R91" s="15">
        <f t="shared" si="11"/>
        <v>0</v>
      </c>
      <c r="S91" s="98"/>
      <c r="T91" s="99"/>
      <c r="U91" s="99"/>
      <c r="V91" s="99"/>
      <c r="W91" s="15">
        <f t="shared" si="13"/>
        <v>0</v>
      </c>
      <c r="X91" s="98"/>
      <c r="Y91" s="99"/>
      <c r="Z91" s="99"/>
      <c r="AA91" s="99"/>
      <c r="AB91" s="15">
        <f t="shared" si="12"/>
        <v>0</v>
      </c>
      <c r="AC91" s="136">
        <v>0</v>
      </c>
      <c r="AD91" s="122">
        <v>1</v>
      </c>
      <c r="AE91" s="136">
        <v>0</v>
      </c>
      <c r="AF91" s="136">
        <v>0</v>
      </c>
      <c r="AG91" s="120">
        <v>0</v>
      </c>
      <c r="AH91" s="135">
        <f t="shared" si="15"/>
        <v>1</v>
      </c>
      <c r="AI91" s="117" t="s">
        <v>75</v>
      </c>
    </row>
    <row r="92" spans="1:35" ht="15.75" x14ac:dyDescent="0.25">
      <c r="A92" s="7" t="s">
        <v>100</v>
      </c>
      <c r="B92" s="7" t="s">
        <v>101</v>
      </c>
      <c r="C92" s="132" t="s">
        <v>10</v>
      </c>
      <c r="D92" s="98"/>
      <c r="E92" s="99"/>
      <c r="F92" s="99"/>
      <c r="G92" s="99"/>
      <c r="H92" s="15">
        <f>SUM(D92,E92,F92,G92)</f>
        <v>0</v>
      </c>
      <c r="I92" s="98">
        <v>9.8900462962962961E-4</v>
      </c>
      <c r="J92" s="99">
        <v>1.1034722222222223E-3</v>
      </c>
      <c r="K92" s="99">
        <v>7.9745370370370376E-4</v>
      </c>
      <c r="L92" s="99">
        <v>1.7606481481481483E-3</v>
      </c>
      <c r="M92" s="15">
        <f t="shared" si="10"/>
        <v>4.6505787037037036E-3</v>
      </c>
      <c r="N92" s="123"/>
      <c r="O92" s="124"/>
      <c r="P92" s="124"/>
      <c r="Q92" s="124"/>
      <c r="R92" s="15">
        <f t="shared" si="11"/>
        <v>0</v>
      </c>
      <c r="S92" s="98"/>
      <c r="T92" s="99"/>
      <c r="U92" s="99"/>
      <c r="V92" s="99"/>
      <c r="W92" s="15">
        <f t="shared" si="13"/>
        <v>0</v>
      </c>
      <c r="X92" s="98"/>
      <c r="Y92" s="99"/>
      <c r="Z92" s="99"/>
      <c r="AA92" s="99"/>
      <c r="AB92" s="15">
        <f t="shared" si="12"/>
        <v>0</v>
      </c>
      <c r="AC92" s="136">
        <v>0</v>
      </c>
      <c r="AD92" s="122">
        <v>1</v>
      </c>
      <c r="AE92" s="136">
        <v>0</v>
      </c>
      <c r="AF92" s="136">
        <v>0</v>
      </c>
      <c r="AG92" s="120">
        <v>0</v>
      </c>
      <c r="AH92" s="135">
        <f t="shared" si="15"/>
        <v>1</v>
      </c>
      <c r="AI92" s="117" t="s">
        <v>75</v>
      </c>
    </row>
    <row r="93" spans="1:35" ht="15.75" x14ac:dyDescent="0.25">
      <c r="A93" s="7" t="s">
        <v>66</v>
      </c>
      <c r="B93" s="7" t="s">
        <v>110</v>
      </c>
      <c r="C93" s="132" t="s">
        <v>10</v>
      </c>
      <c r="D93" s="98"/>
      <c r="E93" s="99"/>
      <c r="F93" s="99"/>
      <c r="G93" s="99"/>
      <c r="H93" s="15">
        <f>SUM(D93,E93,F93,G93)</f>
        <v>0</v>
      </c>
      <c r="I93" s="98">
        <v>1.1203703703703703E-3</v>
      </c>
      <c r="J93" s="99">
        <v>1.3972222222222222E-3</v>
      </c>
      <c r="K93" s="99">
        <v>8.7719907407407408E-4</v>
      </c>
      <c r="L93" s="99">
        <v>2.352430555555556E-3</v>
      </c>
      <c r="M93" s="15">
        <f t="shared" si="10"/>
        <v>5.747222222222223E-3</v>
      </c>
      <c r="N93" s="125"/>
      <c r="O93" s="126"/>
      <c r="P93" s="126"/>
      <c r="Q93" s="126"/>
      <c r="R93" s="15">
        <f t="shared" si="11"/>
        <v>0</v>
      </c>
      <c r="S93" s="98"/>
      <c r="T93" s="99"/>
      <c r="U93" s="99"/>
      <c r="V93" s="99"/>
      <c r="W93" s="15">
        <f t="shared" si="13"/>
        <v>0</v>
      </c>
      <c r="X93" s="118"/>
      <c r="Y93" s="119"/>
      <c r="Z93" s="119"/>
      <c r="AA93" s="119"/>
      <c r="AB93" s="15">
        <f t="shared" si="12"/>
        <v>0</v>
      </c>
      <c r="AC93" s="136">
        <v>0</v>
      </c>
      <c r="AD93" s="122">
        <v>1</v>
      </c>
      <c r="AE93" s="136">
        <v>0</v>
      </c>
      <c r="AF93" s="136">
        <v>0</v>
      </c>
      <c r="AG93" s="120">
        <v>0</v>
      </c>
      <c r="AH93" s="135">
        <f t="shared" si="15"/>
        <v>1</v>
      </c>
      <c r="AI93" s="117" t="s">
        <v>75</v>
      </c>
    </row>
    <row r="94" spans="1:35" ht="15.75" x14ac:dyDescent="0.25">
      <c r="A94" s="7" t="s">
        <v>13</v>
      </c>
      <c r="B94" s="7" t="s">
        <v>91</v>
      </c>
      <c r="C94" s="132" t="s">
        <v>10</v>
      </c>
      <c r="D94" s="98"/>
      <c r="E94" s="99"/>
      <c r="F94" s="99"/>
      <c r="G94" s="99"/>
      <c r="H94" s="15">
        <f>SUM(D94,E94,F94,G94)</f>
        <v>0</v>
      </c>
      <c r="I94" s="118">
        <v>1.1453703703703704E-3</v>
      </c>
      <c r="J94" s="119">
        <v>1.3486111111111112E-3</v>
      </c>
      <c r="K94" s="119">
        <v>8.3564814814814819E-4</v>
      </c>
      <c r="L94" s="119">
        <v>2.1762731481481481E-3</v>
      </c>
      <c r="M94" s="15">
        <f t="shared" si="10"/>
        <v>5.505902777777778E-3</v>
      </c>
      <c r="N94" s="123"/>
      <c r="O94" s="124"/>
      <c r="P94" s="124"/>
      <c r="Q94" s="124"/>
      <c r="R94" s="15">
        <f t="shared" si="11"/>
        <v>0</v>
      </c>
      <c r="S94" s="118"/>
      <c r="T94" s="119"/>
      <c r="U94" s="119"/>
      <c r="V94" s="119"/>
      <c r="W94" s="15">
        <f t="shared" si="13"/>
        <v>0</v>
      </c>
      <c r="X94" s="98"/>
      <c r="Y94" s="99"/>
      <c r="Z94" s="99"/>
      <c r="AA94" s="99"/>
      <c r="AB94" s="15">
        <f t="shared" si="12"/>
        <v>0</v>
      </c>
      <c r="AC94" s="136">
        <v>0</v>
      </c>
      <c r="AD94" s="122">
        <v>1</v>
      </c>
      <c r="AE94" s="136">
        <v>0</v>
      </c>
      <c r="AF94" s="136">
        <v>0</v>
      </c>
      <c r="AG94" s="120">
        <v>0</v>
      </c>
      <c r="AH94" s="135">
        <f t="shared" si="15"/>
        <v>1</v>
      </c>
      <c r="AI94" s="117" t="s">
        <v>75</v>
      </c>
    </row>
    <row r="95" spans="1:35" ht="15.75" x14ac:dyDescent="0.25">
      <c r="A95" s="7" t="s">
        <v>187</v>
      </c>
      <c r="B95" s="7"/>
      <c r="C95" s="132" t="s">
        <v>10</v>
      </c>
      <c r="D95" s="98"/>
      <c r="E95" s="99"/>
      <c r="F95" s="99"/>
      <c r="G95" s="99"/>
      <c r="H95" s="15">
        <f>SUM(D95,E95,F95,G95)</f>
        <v>0</v>
      </c>
      <c r="I95" s="98"/>
      <c r="J95" s="99"/>
      <c r="K95" s="99"/>
      <c r="L95" s="99"/>
      <c r="M95" s="15">
        <f t="shared" si="10"/>
        <v>0</v>
      </c>
      <c r="N95" s="130">
        <v>2.1031250000000004E-3</v>
      </c>
      <c r="O95" s="128">
        <v>3.0877314814814817E-3</v>
      </c>
      <c r="P95" s="128">
        <v>1.8734953703703706E-3</v>
      </c>
      <c r="Q95" s="128">
        <v>4.0792824074074073E-3</v>
      </c>
      <c r="R95" s="15">
        <f t="shared" si="11"/>
        <v>1.1143634259259259E-2</v>
      </c>
      <c r="S95" s="118"/>
      <c r="T95" s="119"/>
      <c r="U95" s="119"/>
      <c r="V95" s="119"/>
      <c r="W95" s="15">
        <f t="shared" si="13"/>
        <v>0</v>
      </c>
      <c r="X95" s="118"/>
      <c r="Y95" s="119"/>
      <c r="Z95" s="119"/>
      <c r="AA95" s="119"/>
      <c r="AB95" s="15">
        <f t="shared" si="12"/>
        <v>0</v>
      </c>
      <c r="AC95" s="136">
        <v>0</v>
      </c>
      <c r="AD95" s="136">
        <v>0</v>
      </c>
      <c r="AE95" s="122">
        <v>1</v>
      </c>
      <c r="AF95" s="136">
        <v>0</v>
      </c>
      <c r="AG95" s="120">
        <v>0</v>
      </c>
      <c r="AH95" s="135">
        <f t="shared" si="15"/>
        <v>1</v>
      </c>
      <c r="AI95" s="117" t="s">
        <v>75</v>
      </c>
    </row>
    <row r="96" spans="1:35" ht="15.75" x14ac:dyDescent="0.25">
      <c r="A96" s="7" t="s">
        <v>170</v>
      </c>
      <c r="B96" s="7" t="s">
        <v>171</v>
      </c>
      <c r="C96" s="132" t="s">
        <v>10</v>
      </c>
      <c r="D96" s="98"/>
      <c r="E96" s="99"/>
      <c r="F96" s="99"/>
      <c r="G96" s="99"/>
      <c r="H96" s="15">
        <v>3.894675925925926E-3</v>
      </c>
      <c r="I96" s="98"/>
      <c r="J96" s="99"/>
      <c r="K96" s="99"/>
      <c r="L96" s="99"/>
      <c r="M96" s="15">
        <f t="shared" si="10"/>
        <v>0</v>
      </c>
      <c r="N96" s="125"/>
      <c r="O96" s="126"/>
      <c r="P96" s="126"/>
      <c r="Q96" s="126"/>
      <c r="R96" s="15">
        <f t="shared" si="11"/>
        <v>0</v>
      </c>
      <c r="S96" s="118"/>
      <c r="T96" s="119"/>
      <c r="U96" s="119"/>
      <c r="V96" s="119"/>
      <c r="W96" s="15">
        <f t="shared" si="13"/>
        <v>0</v>
      </c>
      <c r="X96" s="118"/>
      <c r="Y96" s="119"/>
      <c r="Z96" s="119"/>
      <c r="AA96" s="119"/>
      <c r="AB96" s="15">
        <f t="shared" si="12"/>
        <v>0</v>
      </c>
      <c r="AC96" s="122">
        <v>1</v>
      </c>
      <c r="AD96" s="136">
        <v>0</v>
      </c>
      <c r="AE96" s="136">
        <v>0</v>
      </c>
      <c r="AF96" s="136">
        <v>0</v>
      </c>
      <c r="AG96" s="120">
        <v>0</v>
      </c>
      <c r="AH96" s="135">
        <f t="shared" si="15"/>
        <v>1</v>
      </c>
      <c r="AI96" s="117" t="s">
        <v>75</v>
      </c>
    </row>
    <row r="97" spans="1:35" ht="15.75" x14ac:dyDescent="0.25">
      <c r="A97" s="7" t="s">
        <v>14</v>
      </c>
      <c r="B97" s="7" t="s">
        <v>98</v>
      </c>
      <c r="C97" s="132" t="s">
        <v>10</v>
      </c>
      <c r="D97" s="98"/>
      <c r="E97" s="99"/>
      <c r="F97" s="99"/>
      <c r="G97" s="99"/>
      <c r="H97" s="15">
        <f>SUM(D97,E97,F97,G97)</f>
        <v>0</v>
      </c>
      <c r="I97" s="98">
        <v>1.0840277777777777E-3</v>
      </c>
      <c r="J97" s="99">
        <v>1.1063657407407409E-3</v>
      </c>
      <c r="K97" s="99">
        <v>7.2523148148148154E-4</v>
      </c>
      <c r="L97" s="99">
        <v>1.6597222222222224E-3</v>
      </c>
      <c r="M97" s="15">
        <f t="shared" si="10"/>
        <v>4.5753472222222228E-3</v>
      </c>
      <c r="N97" s="123"/>
      <c r="O97" s="124"/>
      <c r="P97" s="124"/>
      <c r="Q97" s="124"/>
      <c r="R97" s="15">
        <f t="shared" si="11"/>
        <v>0</v>
      </c>
      <c r="S97" s="118"/>
      <c r="T97" s="119"/>
      <c r="U97" s="119"/>
      <c r="V97" s="119"/>
      <c r="W97" s="15">
        <f t="shared" si="13"/>
        <v>0</v>
      </c>
      <c r="X97" s="98"/>
      <c r="Y97" s="99"/>
      <c r="Z97" s="99"/>
      <c r="AA97" s="99"/>
      <c r="AB97" s="15">
        <f t="shared" si="12"/>
        <v>0</v>
      </c>
      <c r="AC97" s="136">
        <v>0</v>
      </c>
      <c r="AD97" s="122">
        <v>1</v>
      </c>
      <c r="AE97" s="136">
        <v>0</v>
      </c>
      <c r="AF97" s="136">
        <v>0</v>
      </c>
      <c r="AG97" s="120">
        <v>0</v>
      </c>
      <c r="AH97" s="135">
        <f t="shared" si="15"/>
        <v>1</v>
      </c>
      <c r="AI97" s="117" t="s">
        <v>75</v>
      </c>
    </row>
    <row r="98" spans="1:35" ht="15.75" x14ac:dyDescent="0.25">
      <c r="A98" s="7" t="s">
        <v>176</v>
      </c>
      <c r="B98" s="7" t="s">
        <v>177</v>
      </c>
      <c r="C98" s="132" t="s">
        <v>10</v>
      </c>
      <c r="D98" s="98"/>
      <c r="E98" s="99"/>
      <c r="F98" s="99"/>
      <c r="G98" s="99"/>
      <c r="H98" s="15">
        <v>4.6813657407407403E-3</v>
      </c>
      <c r="I98" s="98"/>
      <c r="J98" s="99"/>
      <c r="K98" s="99"/>
      <c r="L98" s="99"/>
      <c r="M98" s="15">
        <f t="shared" si="10"/>
        <v>0</v>
      </c>
      <c r="N98" s="125"/>
      <c r="O98" s="126"/>
      <c r="P98" s="126"/>
      <c r="Q98" s="126"/>
      <c r="R98" s="15">
        <f t="shared" si="11"/>
        <v>0</v>
      </c>
      <c r="S98" s="118"/>
      <c r="T98" s="119"/>
      <c r="U98" s="119"/>
      <c r="V98" s="119"/>
      <c r="W98" s="15">
        <f t="shared" si="13"/>
        <v>0</v>
      </c>
      <c r="X98" s="118"/>
      <c r="Y98" s="119"/>
      <c r="Z98" s="119"/>
      <c r="AA98" s="119"/>
      <c r="AB98" s="15">
        <f t="shared" si="12"/>
        <v>0</v>
      </c>
      <c r="AC98" s="122">
        <v>1</v>
      </c>
      <c r="AD98" s="136">
        <v>0</v>
      </c>
      <c r="AE98" s="136">
        <v>0</v>
      </c>
      <c r="AF98" s="136">
        <v>0</v>
      </c>
      <c r="AG98" s="120">
        <v>0</v>
      </c>
      <c r="AH98" s="135">
        <f t="shared" si="15"/>
        <v>1</v>
      </c>
      <c r="AI98" s="117" t="s">
        <v>75</v>
      </c>
    </row>
    <row r="99" spans="1:35" ht="15.75" x14ac:dyDescent="0.25">
      <c r="A99" s="7" t="s">
        <v>133</v>
      </c>
      <c r="B99" s="7" t="s">
        <v>134</v>
      </c>
      <c r="C99" s="132" t="s">
        <v>10</v>
      </c>
      <c r="D99" s="98"/>
      <c r="E99" s="99"/>
      <c r="F99" s="99"/>
      <c r="G99" s="99"/>
      <c r="H99" s="15">
        <f>SUM(D99,E99,F99,G99)</f>
        <v>0</v>
      </c>
      <c r="I99" s="98">
        <v>1.1851851851851852E-3</v>
      </c>
      <c r="J99" s="99">
        <v>1.3711805555555554E-3</v>
      </c>
      <c r="K99" s="99">
        <v>1.0143518518518518E-3</v>
      </c>
      <c r="L99" s="99">
        <v>2.4759259259259261E-3</v>
      </c>
      <c r="M99" s="15">
        <f t="shared" si="10"/>
        <v>6.0466435185185189E-3</v>
      </c>
      <c r="N99" s="125"/>
      <c r="O99" s="126"/>
      <c r="P99" s="126"/>
      <c r="Q99" s="126"/>
      <c r="R99" s="15">
        <f t="shared" si="11"/>
        <v>0</v>
      </c>
      <c r="S99" s="118"/>
      <c r="T99" s="119"/>
      <c r="U99" s="119"/>
      <c r="V99" s="119"/>
      <c r="W99" s="15">
        <f t="shared" si="13"/>
        <v>0</v>
      </c>
      <c r="X99" s="118"/>
      <c r="Y99" s="119"/>
      <c r="Z99" s="119"/>
      <c r="AA99" s="119"/>
      <c r="AB99" s="15">
        <f t="shared" si="12"/>
        <v>0</v>
      </c>
      <c r="AC99" s="136">
        <v>0</v>
      </c>
      <c r="AD99" s="122">
        <v>1</v>
      </c>
      <c r="AE99" s="136">
        <v>0</v>
      </c>
      <c r="AF99" s="136">
        <v>0</v>
      </c>
      <c r="AG99" s="120">
        <v>0</v>
      </c>
      <c r="AH99" s="135">
        <f t="shared" si="15"/>
        <v>1</v>
      </c>
      <c r="AI99" s="117" t="s">
        <v>75</v>
      </c>
    </row>
    <row r="100" spans="1:35" ht="15.75" x14ac:dyDescent="0.25">
      <c r="A100" s="7" t="s">
        <v>186</v>
      </c>
      <c r="B100" s="7"/>
      <c r="C100" s="132" t="s">
        <v>10</v>
      </c>
      <c r="D100" s="98"/>
      <c r="E100" s="99"/>
      <c r="F100" s="99"/>
      <c r="G100" s="99"/>
      <c r="H100" s="15">
        <f>SUM(D100,E100,F100,G100)</f>
        <v>0</v>
      </c>
      <c r="I100" s="98"/>
      <c r="J100" s="99"/>
      <c r="K100" s="99"/>
      <c r="L100" s="99"/>
      <c r="M100" s="15">
        <f t="shared" ref="M100:M131" si="16">SUM(I100,J100,K100,L100)</f>
        <v>0</v>
      </c>
      <c r="N100" s="130">
        <v>1.9572916666666666E-3</v>
      </c>
      <c r="O100" s="128">
        <v>1.9388888888888886E-3</v>
      </c>
      <c r="P100" s="128">
        <v>1.8266203703703702E-3</v>
      </c>
      <c r="Q100" s="128">
        <v>3.390740740740741E-3</v>
      </c>
      <c r="R100" s="15">
        <f t="shared" ref="R100:R131" si="17">SUM(N100,O100,P100,Q100)</f>
        <v>9.1135416666666656E-3</v>
      </c>
      <c r="S100" s="118"/>
      <c r="T100" s="119"/>
      <c r="U100" s="119"/>
      <c r="V100" s="119"/>
      <c r="W100" s="15">
        <f t="shared" si="13"/>
        <v>0</v>
      </c>
      <c r="X100" s="118"/>
      <c r="Y100" s="119"/>
      <c r="Z100" s="119"/>
      <c r="AA100" s="119"/>
      <c r="AB100" s="15">
        <f t="shared" ref="AB100:AB131" si="18">SUM(X100:AA100)</f>
        <v>0</v>
      </c>
      <c r="AC100" s="136">
        <v>0</v>
      </c>
      <c r="AD100" s="136">
        <v>0</v>
      </c>
      <c r="AE100" s="122">
        <v>1</v>
      </c>
      <c r="AF100" s="136">
        <v>0</v>
      </c>
      <c r="AG100" s="120">
        <v>0</v>
      </c>
      <c r="AH100" s="135">
        <f t="shared" si="15"/>
        <v>1</v>
      </c>
      <c r="AI100" s="117" t="s">
        <v>75</v>
      </c>
    </row>
    <row r="101" spans="1:35" ht="15.75" x14ac:dyDescent="0.25">
      <c r="A101" s="7" t="s">
        <v>172</v>
      </c>
      <c r="B101" s="7" t="s">
        <v>173</v>
      </c>
      <c r="C101" s="132" t="s">
        <v>10</v>
      </c>
      <c r="D101" s="98"/>
      <c r="E101" s="99"/>
      <c r="F101" s="99"/>
      <c r="G101" s="99"/>
      <c r="H101" s="15">
        <v>4.1114583333333333E-3</v>
      </c>
      <c r="I101" s="98"/>
      <c r="J101" s="99"/>
      <c r="K101" s="99"/>
      <c r="L101" s="99"/>
      <c r="M101" s="15">
        <f t="shared" si="16"/>
        <v>0</v>
      </c>
      <c r="N101" s="125"/>
      <c r="O101" s="126"/>
      <c r="P101" s="126"/>
      <c r="Q101" s="126"/>
      <c r="R101" s="15">
        <f t="shared" si="17"/>
        <v>0</v>
      </c>
      <c r="S101" s="118"/>
      <c r="T101" s="119"/>
      <c r="U101" s="119"/>
      <c r="V101" s="119"/>
      <c r="W101" s="15">
        <f t="shared" si="13"/>
        <v>0</v>
      </c>
      <c r="X101" s="118"/>
      <c r="Y101" s="119"/>
      <c r="Z101" s="119"/>
      <c r="AA101" s="119"/>
      <c r="AB101" s="15">
        <f t="shared" si="18"/>
        <v>0</v>
      </c>
      <c r="AC101" s="122">
        <v>1</v>
      </c>
      <c r="AD101" s="136">
        <v>0</v>
      </c>
      <c r="AE101" s="136">
        <v>0</v>
      </c>
      <c r="AF101" s="136">
        <v>0</v>
      </c>
      <c r="AG101" s="120">
        <v>0</v>
      </c>
      <c r="AH101" s="135">
        <f t="shared" si="15"/>
        <v>1</v>
      </c>
      <c r="AI101" s="117" t="s">
        <v>75</v>
      </c>
    </row>
    <row r="102" spans="1:35" ht="15.75" x14ac:dyDescent="0.25">
      <c r="A102" s="7" t="s">
        <v>131</v>
      </c>
      <c r="B102" s="7" t="s">
        <v>132</v>
      </c>
      <c r="C102" s="132" t="s">
        <v>10</v>
      </c>
      <c r="D102" s="98"/>
      <c r="E102" s="99"/>
      <c r="F102" s="99"/>
      <c r="G102" s="99"/>
      <c r="H102" s="15">
        <f>SUM(D102,E102,F102,G102)</f>
        <v>0</v>
      </c>
      <c r="I102" s="98">
        <v>1.18125E-3</v>
      </c>
      <c r="J102" s="99">
        <v>1.4423611111111111E-3</v>
      </c>
      <c r="K102" s="99">
        <v>1.0266203703703702E-3</v>
      </c>
      <c r="L102" s="99">
        <v>2.3605324074074075E-3</v>
      </c>
      <c r="M102" s="15">
        <f t="shared" si="16"/>
        <v>6.0107638888888893E-3</v>
      </c>
      <c r="N102" s="125"/>
      <c r="O102" s="126"/>
      <c r="P102" s="126"/>
      <c r="Q102" s="126"/>
      <c r="R102" s="15">
        <f t="shared" si="17"/>
        <v>0</v>
      </c>
      <c r="S102" s="118"/>
      <c r="T102" s="119"/>
      <c r="U102" s="119"/>
      <c r="V102" s="119"/>
      <c r="W102" s="15">
        <f t="shared" si="13"/>
        <v>0</v>
      </c>
      <c r="X102" s="98"/>
      <c r="Y102" s="99"/>
      <c r="Z102" s="99"/>
      <c r="AA102" s="99"/>
      <c r="AB102" s="15">
        <f t="shared" si="18"/>
        <v>0</v>
      </c>
      <c r="AC102" s="136">
        <v>0</v>
      </c>
      <c r="AD102" s="122">
        <v>1</v>
      </c>
      <c r="AE102" s="136">
        <v>0</v>
      </c>
      <c r="AF102" s="136">
        <v>0</v>
      </c>
      <c r="AG102" s="120">
        <v>0</v>
      </c>
      <c r="AH102" s="135">
        <f t="shared" si="15"/>
        <v>1</v>
      </c>
      <c r="AI102" s="117" t="s">
        <v>75</v>
      </c>
    </row>
    <row r="103" spans="1:35" ht="15.75" x14ac:dyDescent="0.25">
      <c r="A103" s="7" t="s">
        <v>168</v>
      </c>
      <c r="B103" s="7" t="s">
        <v>169</v>
      </c>
      <c r="C103" s="132" t="s">
        <v>10</v>
      </c>
      <c r="D103" s="98"/>
      <c r="E103" s="99"/>
      <c r="F103" s="99"/>
      <c r="G103" s="99"/>
      <c r="H103" s="15">
        <v>4.4957175925925928E-3</v>
      </c>
      <c r="I103" s="98"/>
      <c r="J103" s="99"/>
      <c r="K103" s="99"/>
      <c r="L103" s="99"/>
      <c r="M103" s="15">
        <f t="shared" si="16"/>
        <v>0</v>
      </c>
      <c r="N103" s="125"/>
      <c r="O103" s="126"/>
      <c r="P103" s="126"/>
      <c r="Q103" s="126"/>
      <c r="R103" s="15">
        <f t="shared" si="17"/>
        <v>0</v>
      </c>
      <c r="S103" s="118"/>
      <c r="T103" s="119"/>
      <c r="U103" s="119"/>
      <c r="V103" s="119"/>
      <c r="W103" s="15">
        <f t="shared" si="13"/>
        <v>0</v>
      </c>
      <c r="X103" s="118"/>
      <c r="Y103" s="119"/>
      <c r="Z103" s="119"/>
      <c r="AA103" s="119"/>
      <c r="AB103" s="15">
        <f t="shared" si="18"/>
        <v>0</v>
      </c>
      <c r="AC103" s="122">
        <v>1</v>
      </c>
      <c r="AD103" s="136">
        <v>0</v>
      </c>
      <c r="AE103" s="136">
        <v>0</v>
      </c>
      <c r="AF103" s="136">
        <v>0</v>
      </c>
      <c r="AG103" s="120">
        <v>0</v>
      </c>
      <c r="AH103" s="135">
        <f t="shared" si="15"/>
        <v>1</v>
      </c>
      <c r="AI103" s="117" t="s">
        <v>75</v>
      </c>
    </row>
    <row r="104" spans="1:35" ht="15.75" x14ac:dyDescent="0.25">
      <c r="A104" s="7" t="s">
        <v>114</v>
      </c>
      <c r="B104" s="7" t="s">
        <v>98</v>
      </c>
      <c r="C104" s="132" t="s">
        <v>10</v>
      </c>
      <c r="D104" s="98"/>
      <c r="E104" s="99"/>
      <c r="F104" s="99"/>
      <c r="G104" s="99"/>
      <c r="H104" s="15">
        <f>SUM(D104,E104,F104,G104)</f>
        <v>0</v>
      </c>
      <c r="I104" s="98">
        <v>1.0184027777777776E-3</v>
      </c>
      <c r="J104" s="99">
        <v>1.2530092592592593E-3</v>
      </c>
      <c r="K104" s="99">
        <v>9.0219907407407404E-4</v>
      </c>
      <c r="L104" s="99">
        <v>2.0052083333333332E-3</v>
      </c>
      <c r="M104" s="15">
        <f t="shared" si="16"/>
        <v>5.1788194444444442E-3</v>
      </c>
      <c r="N104" s="123"/>
      <c r="O104" s="124"/>
      <c r="P104" s="124"/>
      <c r="Q104" s="124"/>
      <c r="R104" s="15">
        <f t="shared" si="17"/>
        <v>0</v>
      </c>
      <c r="S104" s="98"/>
      <c r="T104" s="99"/>
      <c r="U104" s="99"/>
      <c r="V104" s="99"/>
      <c r="W104" s="15">
        <f t="shared" si="13"/>
        <v>0</v>
      </c>
      <c r="X104" s="118"/>
      <c r="Y104" s="119"/>
      <c r="Z104" s="119"/>
      <c r="AA104" s="119"/>
      <c r="AB104" s="15">
        <f t="shared" si="18"/>
        <v>0</v>
      </c>
      <c r="AC104" s="136">
        <v>0</v>
      </c>
      <c r="AD104" s="122">
        <v>1</v>
      </c>
      <c r="AE104" s="136">
        <v>0</v>
      </c>
      <c r="AF104" s="136">
        <v>0</v>
      </c>
      <c r="AG104" s="120">
        <v>0</v>
      </c>
      <c r="AH104" s="135">
        <f t="shared" si="15"/>
        <v>1</v>
      </c>
      <c r="AI104" s="117" t="s">
        <v>75</v>
      </c>
    </row>
    <row r="105" spans="1:35" ht="15.75" x14ac:dyDescent="0.25">
      <c r="A105" s="7" t="s">
        <v>139</v>
      </c>
      <c r="B105" s="7" t="s">
        <v>93</v>
      </c>
      <c r="C105" s="132" t="s">
        <v>10</v>
      </c>
      <c r="D105" s="98"/>
      <c r="E105" s="99"/>
      <c r="F105" s="99"/>
      <c r="G105" s="99"/>
      <c r="H105" s="15">
        <f>SUM(D105,E105,F105,G105)</f>
        <v>0</v>
      </c>
      <c r="I105" s="98">
        <v>1.3451388888888888E-3</v>
      </c>
      <c r="J105" s="99">
        <v>2.4006944444444444E-3</v>
      </c>
      <c r="K105" s="99">
        <v>1.1546296296296296E-3</v>
      </c>
      <c r="L105" s="99">
        <v>2.3381944444444444E-3</v>
      </c>
      <c r="M105" s="15">
        <f t="shared" si="16"/>
        <v>7.2386574074074072E-3</v>
      </c>
      <c r="N105" s="125"/>
      <c r="O105" s="126"/>
      <c r="P105" s="126"/>
      <c r="Q105" s="126"/>
      <c r="R105" s="15">
        <f t="shared" si="17"/>
        <v>0</v>
      </c>
      <c r="S105" s="118"/>
      <c r="T105" s="119"/>
      <c r="U105" s="119"/>
      <c r="V105" s="119"/>
      <c r="W105" s="15">
        <f t="shared" si="13"/>
        <v>0</v>
      </c>
      <c r="X105" s="118"/>
      <c r="Y105" s="119"/>
      <c r="Z105" s="119"/>
      <c r="AA105" s="119"/>
      <c r="AB105" s="15">
        <f t="shared" si="18"/>
        <v>0</v>
      </c>
      <c r="AC105" s="136">
        <v>0</v>
      </c>
      <c r="AD105" s="122">
        <v>1</v>
      </c>
      <c r="AE105" s="136">
        <v>0</v>
      </c>
      <c r="AF105" s="136">
        <v>0</v>
      </c>
      <c r="AG105" s="120">
        <v>0</v>
      </c>
      <c r="AH105" s="135">
        <f t="shared" si="15"/>
        <v>1</v>
      </c>
      <c r="AI105" s="117" t="s">
        <v>75</v>
      </c>
    </row>
    <row r="106" spans="1:35" ht="15.75" x14ac:dyDescent="0.25">
      <c r="A106" s="7" t="s">
        <v>143</v>
      </c>
      <c r="B106" s="7" t="s">
        <v>144</v>
      </c>
      <c r="C106" s="132" t="s">
        <v>10</v>
      </c>
      <c r="D106" s="98"/>
      <c r="E106" s="99"/>
      <c r="F106" s="99"/>
      <c r="G106" s="99"/>
      <c r="H106" s="15">
        <v>3.6714120370370368E-3</v>
      </c>
      <c r="I106" s="98">
        <v>1.0775462962962963E-3</v>
      </c>
      <c r="J106" s="99">
        <v>1.2795138888888888E-3</v>
      </c>
      <c r="K106" s="99" t="s">
        <v>75</v>
      </c>
      <c r="L106" s="99" t="s">
        <v>75</v>
      </c>
      <c r="M106" s="15" t="s">
        <v>75</v>
      </c>
      <c r="N106" s="125"/>
      <c r="O106" s="126"/>
      <c r="P106" s="126"/>
      <c r="Q106" s="126"/>
      <c r="R106" s="15">
        <f t="shared" si="17"/>
        <v>0</v>
      </c>
      <c r="S106" s="118"/>
      <c r="T106" s="119"/>
      <c r="U106" s="119"/>
      <c r="V106" s="119"/>
      <c r="W106" s="15">
        <f t="shared" si="13"/>
        <v>0</v>
      </c>
      <c r="X106" s="118"/>
      <c r="Y106" s="119"/>
      <c r="Z106" s="119"/>
      <c r="AA106" s="119"/>
      <c r="AB106" s="15">
        <f t="shared" si="18"/>
        <v>0</v>
      </c>
      <c r="AC106" s="122">
        <v>1</v>
      </c>
      <c r="AD106" s="136">
        <v>0</v>
      </c>
      <c r="AE106" s="136">
        <v>0</v>
      </c>
      <c r="AF106" s="136">
        <v>0</v>
      </c>
      <c r="AG106" s="120">
        <v>0</v>
      </c>
      <c r="AH106" s="135">
        <f t="shared" si="15"/>
        <v>1</v>
      </c>
      <c r="AI106" s="117" t="s">
        <v>75</v>
      </c>
    </row>
    <row r="107" spans="1:35" ht="15.75" x14ac:dyDescent="0.25">
      <c r="A107" s="7" t="s">
        <v>185</v>
      </c>
      <c r="B107" s="7"/>
      <c r="C107" s="132" t="s">
        <v>10</v>
      </c>
      <c r="D107" s="98"/>
      <c r="E107" s="99"/>
      <c r="F107" s="99"/>
      <c r="G107" s="99"/>
      <c r="H107" s="15">
        <f>SUM(D107,E107,F107,G107)</f>
        <v>0</v>
      </c>
      <c r="I107" s="98"/>
      <c r="J107" s="99"/>
      <c r="K107" s="99"/>
      <c r="L107" s="99"/>
      <c r="M107" s="15">
        <f>SUM(I107,J107,K107,L107)</f>
        <v>0</v>
      </c>
      <c r="N107" s="130">
        <v>2.0997685185185186E-3</v>
      </c>
      <c r="O107" s="128">
        <v>2.0295138888888889E-3</v>
      </c>
      <c r="P107" s="128">
        <v>1.5640046296296296E-3</v>
      </c>
      <c r="Q107" s="128">
        <v>3.0234953703703704E-3</v>
      </c>
      <c r="R107" s="15">
        <f t="shared" si="17"/>
        <v>8.7167824074074075E-3</v>
      </c>
      <c r="S107" s="118"/>
      <c r="T107" s="119"/>
      <c r="U107" s="119"/>
      <c r="V107" s="119"/>
      <c r="W107" s="15">
        <f t="shared" ref="W107:W138" si="19">SUM(S107:V107)</f>
        <v>0</v>
      </c>
      <c r="X107" s="118"/>
      <c r="Y107" s="119"/>
      <c r="Z107" s="119"/>
      <c r="AA107" s="119"/>
      <c r="AB107" s="15">
        <f t="shared" si="18"/>
        <v>0</v>
      </c>
      <c r="AC107" s="136">
        <v>0</v>
      </c>
      <c r="AD107" s="136">
        <v>0</v>
      </c>
      <c r="AE107" s="122">
        <v>1</v>
      </c>
      <c r="AF107" s="136">
        <v>0</v>
      </c>
      <c r="AG107" s="120">
        <v>0</v>
      </c>
      <c r="AH107" s="135">
        <f t="shared" si="15"/>
        <v>1</v>
      </c>
      <c r="AI107" s="117" t="s">
        <v>75</v>
      </c>
    </row>
    <row r="108" spans="1:35" ht="15.75" x14ac:dyDescent="0.25">
      <c r="A108" s="7" t="s">
        <v>113</v>
      </c>
      <c r="B108" s="7" t="s">
        <v>59</v>
      </c>
      <c r="C108" s="132" t="s">
        <v>10</v>
      </c>
      <c r="D108" s="98"/>
      <c r="E108" s="99"/>
      <c r="F108" s="99"/>
      <c r="G108" s="99"/>
      <c r="H108" s="15">
        <f>SUM(D108,E108,F108,G108)</f>
        <v>0</v>
      </c>
      <c r="I108" s="118">
        <v>1.2777777777777776E-3</v>
      </c>
      <c r="J108" s="119">
        <v>1.3001157407407408E-3</v>
      </c>
      <c r="K108" s="119">
        <v>8.9745370370370369E-4</v>
      </c>
      <c r="L108" s="119">
        <v>1.6465277777777778E-3</v>
      </c>
      <c r="M108" s="15">
        <f>SUM(I108,J108,K108,L108)</f>
        <v>5.1218749999999997E-3</v>
      </c>
      <c r="N108" s="123"/>
      <c r="O108" s="124"/>
      <c r="P108" s="124"/>
      <c r="Q108" s="124"/>
      <c r="R108" s="15">
        <f t="shared" si="17"/>
        <v>0</v>
      </c>
      <c r="S108" s="98"/>
      <c r="T108" s="99"/>
      <c r="U108" s="99"/>
      <c r="V108" s="99"/>
      <c r="W108" s="15">
        <f t="shared" si="19"/>
        <v>0</v>
      </c>
      <c r="X108" s="98"/>
      <c r="Y108" s="99"/>
      <c r="Z108" s="99"/>
      <c r="AA108" s="99"/>
      <c r="AB108" s="15">
        <f t="shared" si="18"/>
        <v>0</v>
      </c>
      <c r="AC108" s="122">
        <v>0</v>
      </c>
      <c r="AD108" s="122">
        <v>1</v>
      </c>
      <c r="AE108" s="122">
        <v>0</v>
      </c>
      <c r="AF108" s="122">
        <v>0</v>
      </c>
      <c r="AG108" s="120">
        <v>0</v>
      </c>
      <c r="AH108" s="135">
        <f t="shared" si="15"/>
        <v>1</v>
      </c>
      <c r="AI108" s="117" t="s">
        <v>75</v>
      </c>
    </row>
    <row r="109" spans="1:35" ht="15.75" x14ac:dyDescent="0.25">
      <c r="A109" s="7" t="s">
        <v>142</v>
      </c>
      <c r="B109" s="7" t="s">
        <v>112</v>
      </c>
      <c r="C109" s="132" t="s">
        <v>10</v>
      </c>
      <c r="D109" s="98"/>
      <c r="E109" s="99"/>
      <c r="F109" s="99"/>
      <c r="G109" s="99"/>
      <c r="H109" s="15">
        <f>SUM(D109,E109,F109,G109)</f>
        <v>0</v>
      </c>
      <c r="I109" s="98">
        <v>1.3819444444444443E-3</v>
      </c>
      <c r="J109" s="99" t="s">
        <v>75</v>
      </c>
      <c r="K109" s="99">
        <v>1.9861111111111108E-3</v>
      </c>
      <c r="L109" s="99">
        <v>2.2972222222222222E-3</v>
      </c>
      <c r="M109" s="15" t="s">
        <v>75</v>
      </c>
      <c r="N109" s="125"/>
      <c r="O109" s="126"/>
      <c r="P109" s="126"/>
      <c r="Q109" s="126"/>
      <c r="R109" s="15">
        <f t="shared" si="17"/>
        <v>0</v>
      </c>
      <c r="S109" s="118"/>
      <c r="T109" s="119"/>
      <c r="U109" s="119"/>
      <c r="V109" s="119"/>
      <c r="W109" s="15">
        <f t="shared" si="19"/>
        <v>0</v>
      </c>
      <c r="X109" s="118"/>
      <c r="Y109" s="119"/>
      <c r="Z109" s="119"/>
      <c r="AA109" s="119"/>
      <c r="AB109" s="15">
        <f t="shared" si="18"/>
        <v>0</v>
      </c>
      <c r="AC109" s="122">
        <v>0</v>
      </c>
      <c r="AD109" s="122">
        <v>0</v>
      </c>
      <c r="AE109" s="122">
        <v>0</v>
      </c>
      <c r="AF109" s="122">
        <v>0</v>
      </c>
      <c r="AG109" s="120">
        <v>0</v>
      </c>
      <c r="AH109" s="135">
        <f t="shared" si="15"/>
        <v>0</v>
      </c>
      <c r="AI109" s="117" t="s">
        <v>75</v>
      </c>
    </row>
    <row r="110" spans="1:35" ht="15.75" x14ac:dyDescent="0.25">
      <c r="A110" s="7" t="s">
        <v>145</v>
      </c>
      <c r="B110" s="7" t="s">
        <v>146</v>
      </c>
      <c r="C110" s="97" t="s">
        <v>10</v>
      </c>
      <c r="D110" s="98"/>
      <c r="E110" s="99"/>
      <c r="F110" s="99"/>
      <c r="G110" s="133"/>
      <c r="H110" s="134">
        <f>SUM(D110,E110,F110,G110)</f>
        <v>0</v>
      </c>
      <c r="I110" s="98">
        <v>1.2493055555555554E-3</v>
      </c>
      <c r="J110" s="99">
        <v>1.3576388888888889E-3</v>
      </c>
      <c r="K110" s="99">
        <v>1.2138888888888889E-3</v>
      </c>
      <c r="L110" s="99" t="s">
        <v>75</v>
      </c>
      <c r="M110" s="15" t="s">
        <v>75</v>
      </c>
      <c r="N110" s="125"/>
      <c r="O110" s="126"/>
      <c r="P110" s="126"/>
      <c r="Q110" s="126"/>
      <c r="R110" s="15">
        <f t="shared" si="17"/>
        <v>0</v>
      </c>
      <c r="S110" s="118"/>
      <c r="T110" s="119"/>
      <c r="U110" s="119"/>
      <c r="V110" s="119"/>
      <c r="W110" s="15">
        <f t="shared" si="19"/>
        <v>0</v>
      </c>
      <c r="X110" s="118"/>
      <c r="Y110" s="119"/>
      <c r="Z110" s="119"/>
      <c r="AA110" s="119"/>
      <c r="AB110" s="15">
        <f t="shared" si="18"/>
        <v>0</v>
      </c>
      <c r="AC110" s="122">
        <v>0</v>
      </c>
      <c r="AD110" s="122">
        <v>0</v>
      </c>
      <c r="AE110" s="122">
        <v>0</v>
      </c>
      <c r="AF110" s="122">
        <v>0</v>
      </c>
      <c r="AG110" s="120">
        <v>0</v>
      </c>
      <c r="AH110" s="135">
        <f t="shared" si="15"/>
        <v>0</v>
      </c>
      <c r="AI110" s="117" t="s">
        <v>75</v>
      </c>
    </row>
    <row r="111" spans="1:35" ht="15.75" x14ac:dyDescent="0.25">
      <c r="A111" s="7" t="s">
        <v>72</v>
      </c>
      <c r="B111" s="7" t="s">
        <v>73</v>
      </c>
      <c r="C111" s="97" t="s">
        <v>10</v>
      </c>
      <c r="D111" s="140"/>
      <c r="E111" s="140"/>
      <c r="F111" s="140"/>
      <c r="G111" s="140"/>
      <c r="H111" s="134">
        <f>SUM(D111,E111,F111,G111)</f>
        <v>0</v>
      </c>
      <c r="I111" s="140">
        <v>1.0421296296296296E-3</v>
      </c>
      <c r="J111" s="140">
        <v>2.4502314814814816E-3</v>
      </c>
      <c r="K111" s="140" t="s">
        <v>75</v>
      </c>
      <c r="L111" s="140" t="s">
        <v>75</v>
      </c>
      <c r="M111" s="150" t="s">
        <v>75</v>
      </c>
      <c r="N111" s="143"/>
      <c r="O111" s="143"/>
      <c r="P111" s="143"/>
      <c r="Q111" s="143"/>
      <c r="R111" s="150">
        <f t="shared" si="17"/>
        <v>0</v>
      </c>
      <c r="S111" s="144"/>
      <c r="T111" s="144"/>
      <c r="U111" s="144"/>
      <c r="V111" s="144"/>
      <c r="W111" s="150">
        <f t="shared" si="19"/>
        <v>0</v>
      </c>
      <c r="X111" s="118"/>
      <c r="Y111" s="119"/>
      <c r="Z111" s="119"/>
      <c r="AA111" s="149"/>
      <c r="AB111" s="134">
        <f t="shared" si="18"/>
        <v>0</v>
      </c>
      <c r="AC111" s="122">
        <v>0</v>
      </c>
      <c r="AD111" s="122">
        <v>0</v>
      </c>
      <c r="AE111" s="122">
        <v>0</v>
      </c>
      <c r="AF111" s="122">
        <v>0</v>
      </c>
      <c r="AG111" s="120">
        <v>0</v>
      </c>
      <c r="AH111" s="135">
        <f t="shared" si="15"/>
        <v>0</v>
      </c>
      <c r="AI111" s="117" t="s">
        <v>75</v>
      </c>
    </row>
    <row r="112" spans="1:35" ht="15.75" x14ac:dyDescent="0.25">
      <c r="A112" s="137" t="s">
        <v>161</v>
      </c>
      <c r="B112" s="137" t="s">
        <v>162</v>
      </c>
      <c r="C112" s="138" t="s">
        <v>163</v>
      </c>
      <c r="D112" s="140"/>
      <c r="E112" s="140"/>
      <c r="F112" s="140"/>
      <c r="G112" s="140"/>
      <c r="H112" s="142">
        <f t="shared" ref="H112" si="20">SUM(D112,E112,F112,G112)</f>
        <v>0</v>
      </c>
      <c r="I112" s="140">
        <v>1.3195601851851851E-3</v>
      </c>
      <c r="J112" s="140" t="s">
        <v>75</v>
      </c>
      <c r="K112" s="140">
        <v>2.0157407407407407E-3</v>
      </c>
      <c r="L112" s="140">
        <v>2.6817129629629634E-3</v>
      </c>
      <c r="M112" s="142" t="s">
        <v>75</v>
      </c>
      <c r="N112" s="143"/>
      <c r="O112" s="143"/>
      <c r="P112" s="143"/>
      <c r="Q112" s="143"/>
      <c r="R112" s="142">
        <f t="shared" ref="R112" si="21">SUM(N112,O112,P112,Q112)</f>
        <v>0</v>
      </c>
      <c r="S112" s="144"/>
      <c r="T112" s="144"/>
      <c r="U112" s="144"/>
      <c r="V112" s="144"/>
      <c r="W112" s="142">
        <f t="shared" ref="W112" si="22">SUM(S112:V112)</f>
        <v>0</v>
      </c>
      <c r="X112" s="118"/>
      <c r="Y112" s="119"/>
      <c r="Z112" s="119"/>
      <c r="AA112" s="119"/>
      <c r="AB112" s="15">
        <f t="shared" ref="AB112" si="23">SUM(X112:AA112)</f>
        <v>0</v>
      </c>
      <c r="AC112" s="122">
        <v>0</v>
      </c>
      <c r="AD112" s="122">
        <v>0</v>
      </c>
      <c r="AE112" s="122">
        <v>0</v>
      </c>
      <c r="AF112" s="122">
        <v>0</v>
      </c>
      <c r="AG112" s="120">
        <v>0</v>
      </c>
      <c r="AH112" s="135">
        <f t="shared" ref="AH112" si="24">SUM(AC112:AG112)</f>
        <v>0</v>
      </c>
      <c r="AI112" s="117"/>
    </row>
  </sheetData>
  <autoFilter ref="A3:AI112">
    <sortState ref="A4:AI111">
      <sortCondition ref="AI3:AI112"/>
    </sortState>
  </autoFilter>
  <mergeCells count="8">
    <mergeCell ref="D2:H2"/>
    <mergeCell ref="A1:AI1"/>
    <mergeCell ref="I2:M2"/>
    <mergeCell ref="N2:R2"/>
    <mergeCell ref="S2:W2"/>
    <mergeCell ref="X2:AB2"/>
    <mergeCell ref="AC2:AG2"/>
    <mergeCell ref="AH2:AI2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8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5"/>
  <sheetViews>
    <sheetView view="pageBreakPreview" zoomScale="90" zoomScaleNormal="100" zoomScaleSheetLayoutView="90" workbookViewId="0">
      <selection activeCell="AM3" sqref="AM3"/>
    </sheetView>
  </sheetViews>
  <sheetFormatPr defaultRowHeight="15" x14ac:dyDescent="0.25"/>
  <cols>
    <col min="2" max="2" width="20.5703125" style="5" customWidth="1"/>
    <col min="3" max="3" width="29.42578125" style="5" customWidth="1"/>
    <col min="4" max="4" width="10.140625" customWidth="1"/>
    <col min="5" max="8" width="9.140625" hidden="1" customWidth="1"/>
    <col min="9" max="9" width="9.140625" customWidth="1"/>
    <col min="10" max="13" width="9.140625" hidden="1" customWidth="1"/>
    <col min="14" max="14" width="9.140625" customWidth="1"/>
    <col min="15" max="18" width="9.140625" hidden="1" customWidth="1"/>
    <col min="19" max="19" width="9.140625" customWidth="1"/>
    <col min="20" max="23" width="9.140625" hidden="1" customWidth="1"/>
    <col min="24" max="24" width="9.140625" customWidth="1"/>
    <col min="25" max="28" width="9.140625" hidden="1" customWidth="1"/>
    <col min="29" max="29" width="9.140625" customWidth="1"/>
    <col min="32" max="35" width="9.140625" customWidth="1"/>
  </cols>
  <sheetData>
    <row r="1" spans="1:35" ht="33" customHeight="1" x14ac:dyDescent="0.25">
      <c r="A1" s="177" t="s">
        <v>82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25.5" customHeight="1" thickBot="1" x14ac:dyDescent="0.3">
      <c r="E2" s="19" t="s">
        <v>76</v>
      </c>
      <c r="F2" s="19"/>
      <c r="G2" s="19"/>
      <c r="H2" s="19"/>
      <c r="I2" s="19" t="s">
        <v>76</v>
      </c>
      <c r="N2" s="19" t="s">
        <v>77</v>
      </c>
      <c r="S2" s="19" t="s">
        <v>78</v>
      </c>
      <c r="X2" s="19" t="s">
        <v>79</v>
      </c>
      <c r="AC2" s="19" t="s">
        <v>80</v>
      </c>
    </row>
    <row r="3" spans="1:35" ht="30" x14ac:dyDescent="0.25">
      <c r="A3" s="2" t="s">
        <v>81</v>
      </c>
      <c r="B3" s="6" t="s">
        <v>0</v>
      </c>
      <c r="C3" s="6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0" t="s">
        <v>6</v>
      </c>
      <c r="I3" s="13" t="s">
        <v>7</v>
      </c>
      <c r="J3" s="1" t="s">
        <v>3</v>
      </c>
      <c r="K3" s="1" t="s">
        <v>4</v>
      </c>
      <c r="L3" s="1" t="s">
        <v>5</v>
      </c>
      <c r="M3" s="1" t="s">
        <v>6</v>
      </c>
      <c r="N3" s="2" t="s">
        <v>7</v>
      </c>
      <c r="O3" s="1" t="s">
        <v>3</v>
      </c>
      <c r="P3" s="1" t="s">
        <v>4</v>
      </c>
      <c r="Q3" s="1" t="s">
        <v>5</v>
      </c>
      <c r="R3" s="1" t="s">
        <v>6</v>
      </c>
      <c r="S3" s="2" t="s">
        <v>7</v>
      </c>
      <c r="T3" s="1" t="s">
        <v>3</v>
      </c>
      <c r="U3" s="1" t="s">
        <v>4</v>
      </c>
      <c r="V3" s="1" t="s">
        <v>5</v>
      </c>
      <c r="W3" s="1" t="s">
        <v>6</v>
      </c>
      <c r="X3" s="2" t="s">
        <v>7</v>
      </c>
      <c r="Y3" s="1" t="s">
        <v>3</v>
      </c>
      <c r="Z3" s="1" t="s">
        <v>4</v>
      </c>
      <c r="AA3" s="1" t="s">
        <v>5</v>
      </c>
      <c r="AB3" s="1" t="s">
        <v>6</v>
      </c>
      <c r="AC3" s="10" t="s">
        <v>7</v>
      </c>
      <c r="AD3" s="13" t="s">
        <v>19</v>
      </c>
      <c r="AE3" s="2" t="s">
        <v>20</v>
      </c>
      <c r="AF3" s="2" t="s">
        <v>21</v>
      </c>
      <c r="AG3" s="2" t="s">
        <v>22</v>
      </c>
      <c r="AH3" s="17" t="s">
        <v>25</v>
      </c>
      <c r="AI3" s="12" t="s">
        <v>24</v>
      </c>
    </row>
    <row r="4" spans="1:35" ht="18" customHeight="1" x14ac:dyDescent="0.25">
      <c r="A4" s="24">
        <v>1</v>
      </c>
      <c r="B4" s="41" t="s">
        <v>27</v>
      </c>
      <c r="C4" s="41" t="s">
        <v>28</v>
      </c>
      <c r="D4" s="42" t="s">
        <v>10</v>
      </c>
      <c r="E4" s="4"/>
      <c r="F4" s="4"/>
      <c r="G4" s="4"/>
      <c r="H4" s="11"/>
      <c r="I4" s="57">
        <v>3.0469907407407407E-3</v>
      </c>
      <c r="J4" s="4"/>
      <c r="K4" s="4"/>
      <c r="L4" s="4"/>
      <c r="M4" s="4"/>
      <c r="N4" s="58">
        <v>3.8356481481481479E-3</v>
      </c>
      <c r="O4" s="4"/>
      <c r="P4" s="4"/>
      <c r="Q4" s="4"/>
      <c r="R4" s="4"/>
      <c r="S4" s="58">
        <v>5.2572916666666662E-3</v>
      </c>
      <c r="T4" s="4"/>
      <c r="U4" s="4"/>
      <c r="V4" s="4"/>
      <c r="W4" s="4"/>
      <c r="X4" s="58">
        <v>0</v>
      </c>
      <c r="Y4" s="4"/>
      <c r="Z4" s="4"/>
      <c r="AA4" s="4"/>
      <c r="AB4" s="4"/>
      <c r="AC4" s="59">
        <v>0</v>
      </c>
      <c r="AD4" s="45">
        <v>15</v>
      </c>
      <c r="AE4" s="23">
        <v>15</v>
      </c>
      <c r="AF4" s="23">
        <v>15</v>
      </c>
      <c r="AG4" s="23">
        <v>0</v>
      </c>
      <c r="AH4" s="46">
        <v>0</v>
      </c>
      <c r="AI4" s="63">
        <v>45</v>
      </c>
    </row>
    <row r="5" spans="1:35" ht="18" customHeight="1" x14ac:dyDescent="0.25">
      <c r="A5" s="24">
        <v>2</v>
      </c>
      <c r="B5" s="41" t="s">
        <v>48</v>
      </c>
      <c r="C5" s="41" t="s">
        <v>89</v>
      </c>
      <c r="D5" s="42" t="s">
        <v>10</v>
      </c>
      <c r="E5" s="4"/>
      <c r="F5" s="4"/>
      <c r="G5" s="4"/>
      <c r="H5" s="11"/>
      <c r="I5" s="57">
        <v>3.4430555555555555E-3</v>
      </c>
      <c r="J5" s="4"/>
      <c r="K5" s="4"/>
      <c r="L5" s="4"/>
      <c r="M5" s="4"/>
      <c r="N5" s="58">
        <v>4.0984953703703704E-3</v>
      </c>
      <c r="O5" s="4"/>
      <c r="P5" s="4"/>
      <c r="Q5" s="4"/>
      <c r="R5" s="4"/>
      <c r="S5" s="58">
        <v>5.9384259259259251E-3</v>
      </c>
      <c r="T5" s="4"/>
      <c r="U5" s="4"/>
      <c r="V5" s="4"/>
      <c r="W5" s="4"/>
      <c r="X5" s="58">
        <v>3.3481481481481478E-3</v>
      </c>
      <c r="Y5" s="4"/>
      <c r="Z5" s="4"/>
      <c r="AA5" s="4"/>
      <c r="AB5" s="4"/>
      <c r="AC5" s="59">
        <v>3.4515046296296295E-3</v>
      </c>
      <c r="AD5" s="45">
        <v>5</v>
      </c>
      <c r="AE5" s="23">
        <v>12</v>
      </c>
      <c r="AF5" s="23">
        <v>10</v>
      </c>
      <c r="AG5" s="23">
        <v>4</v>
      </c>
      <c r="AH5" s="46">
        <v>12</v>
      </c>
      <c r="AI5" s="63">
        <v>34</v>
      </c>
    </row>
    <row r="6" spans="1:35" ht="18" customHeight="1" x14ac:dyDescent="0.25">
      <c r="A6" s="24">
        <v>3</v>
      </c>
      <c r="B6" s="41" t="s">
        <v>41</v>
      </c>
      <c r="C6" s="41" t="s">
        <v>95</v>
      </c>
      <c r="D6" s="42" t="s">
        <v>10</v>
      </c>
      <c r="E6" s="4"/>
      <c r="F6" s="4"/>
      <c r="G6" s="4"/>
      <c r="H6" s="11"/>
      <c r="I6" s="57">
        <v>0</v>
      </c>
      <c r="J6" s="4"/>
      <c r="K6" s="4"/>
      <c r="L6" s="4"/>
      <c r="M6" s="4"/>
      <c r="N6" s="58">
        <v>4.7068287037037035E-3</v>
      </c>
      <c r="O6" s="4"/>
      <c r="P6" s="4"/>
      <c r="Q6" s="4"/>
      <c r="R6" s="4"/>
      <c r="S6" s="58">
        <v>0</v>
      </c>
      <c r="T6" s="4"/>
      <c r="U6" s="4"/>
      <c r="V6" s="4"/>
      <c r="W6" s="4"/>
      <c r="X6" s="58">
        <v>3.2473379629629632E-3</v>
      </c>
      <c r="Y6" s="4"/>
      <c r="Z6" s="4"/>
      <c r="AA6" s="4"/>
      <c r="AB6" s="4"/>
      <c r="AC6" s="59">
        <v>3.3929398148148148E-3</v>
      </c>
      <c r="AD6" s="45">
        <v>0</v>
      </c>
      <c r="AE6" s="23">
        <v>1</v>
      </c>
      <c r="AF6" s="23">
        <v>0</v>
      </c>
      <c r="AG6" s="23">
        <v>10</v>
      </c>
      <c r="AH6" s="46">
        <v>15</v>
      </c>
      <c r="AI6" s="63">
        <v>26</v>
      </c>
    </row>
    <row r="7" spans="1:35" ht="18" customHeight="1" x14ac:dyDescent="0.25">
      <c r="A7" s="24">
        <v>4</v>
      </c>
      <c r="B7" s="41" t="s">
        <v>46</v>
      </c>
      <c r="C7" s="41" t="s">
        <v>95</v>
      </c>
      <c r="D7" s="42" t="s">
        <v>10</v>
      </c>
      <c r="E7" s="4"/>
      <c r="F7" s="4"/>
      <c r="G7" s="4"/>
      <c r="H7" s="11"/>
      <c r="I7" s="57">
        <v>3.5314814814814814E-3</v>
      </c>
      <c r="J7" s="4"/>
      <c r="K7" s="4"/>
      <c r="L7" s="4"/>
      <c r="M7" s="4"/>
      <c r="N7" s="58">
        <v>4.4409722222222229E-3</v>
      </c>
      <c r="O7" s="4"/>
      <c r="P7" s="4"/>
      <c r="Q7" s="4"/>
      <c r="R7" s="4"/>
      <c r="S7" s="58">
        <v>0</v>
      </c>
      <c r="T7" s="4"/>
      <c r="U7" s="4"/>
      <c r="V7" s="4"/>
      <c r="W7" s="4"/>
      <c r="X7" s="58">
        <v>3.1686342592592595E-3</v>
      </c>
      <c r="Y7" s="4"/>
      <c r="Z7" s="4"/>
      <c r="AA7" s="4"/>
      <c r="AB7" s="4"/>
      <c r="AC7" s="59">
        <v>3.5930555555555559E-3</v>
      </c>
      <c r="AD7" s="45">
        <v>4</v>
      </c>
      <c r="AE7" s="23">
        <v>1</v>
      </c>
      <c r="AF7" s="23">
        <v>0</v>
      </c>
      <c r="AG7" s="23">
        <v>15</v>
      </c>
      <c r="AH7" s="46">
        <v>6</v>
      </c>
      <c r="AI7" s="63">
        <v>25</v>
      </c>
    </row>
    <row r="8" spans="1:35" ht="18" customHeight="1" x14ac:dyDescent="0.25">
      <c r="A8" s="24">
        <v>5</v>
      </c>
      <c r="B8" s="41" t="s">
        <v>90</v>
      </c>
      <c r="C8" s="41" t="s">
        <v>91</v>
      </c>
      <c r="D8" s="42" t="s">
        <v>10</v>
      </c>
      <c r="E8" s="4"/>
      <c r="F8" s="4"/>
      <c r="G8" s="4"/>
      <c r="H8" s="11"/>
      <c r="I8" s="57">
        <v>3.6351851851851853E-3</v>
      </c>
      <c r="J8" s="4"/>
      <c r="K8" s="4"/>
      <c r="L8" s="4"/>
      <c r="M8" s="4"/>
      <c r="N8" s="58">
        <v>4.1885416666666668E-3</v>
      </c>
      <c r="O8" s="4"/>
      <c r="P8" s="4"/>
      <c r="Q8" s="4"/>
      <c r="R8" s="4"/>
      <c r="S8" s="58">
        <v>0</v>
      </c>
      <c r="T8" s="4"/>
      <c r="U8" s="4"/>
      <c r="V8" s="4"/>
      <c r="W8" s="4"/>
      <c r="X8" s="58">
        <v>3.2283564814814814E-3</v>
      </c>
      <c r="Y8" s="4"/>
      <c r="Z8" s="4"/>
      <c r="AA8" s="4"/>
      <c r="AB8" s="4"/>
      <c r="AC8" s="59">
        <v>0</v>
      </c>
      <c r="AD8" s="45">
        <v>2</v>
      </c>
      <c r="AE8" s="23">
        <v>10</v>
      </c>
      <c r="AF8" s="23">
        <v>0</v>
      </c>
      <c r="AG8" s="23">
        <v>12</v>
      </c>
      <c r="AH8" s="46">
        <v>0</v>
      </c>
      <c r="AI8" s="63">
        <v>24</v>
      </c>
    </row>
    <row r="9" spans="1:35" ht="18" customHeight="1" x14ac:dyDescent="0.25">
      <c r="A9" s="24">
        <v>6</v>
      </c>
      <c r="B9" s="39" t="s">
        <v>37</v>
      </c>
      <c r="C9" s="39" t="s">
        <v>97</v>
      </c>
      <c r="D9" s="40" t="s">
        <v>10</v>
      </c>
      <c r="E9" s="4"/>
      <c r="F9" s="4"/>
      <c r="G9" s="4"/>
      <c r="H9" s="11"/>
      <c r="I9" s="60">
        <v>3.3986111111111109E-3</v>
      </c>
      <c r="J9" s="4"/>
      <c r="K9" s="4"/>
      <c r="L9" s="4"/>
      <c r="M9" s="4"/>
      <c r="N9" s="61">
        <v>4.5156249999999997E-3</v>
      </c>
      <c r="O9" s="4"/>
      <c r="P9" s="4"/>
      <c r="Q9" s="4"/>
      <c r="R9" s="4"/>
      <c r="S9" s="61">
        <v>0</v>
      </c>
      <c r="T9" s="4"/>
      <c r="U9" s="4"/>
      <c r="V9" s="4"/>
      <c r="W9" s="4"/>
      <c r="X9" s="61">
        <v>3.2638888888888887E-3</v>
      </c>
      <c r="Y9" s="4"/>
      <c r="Z9" s="4"/>
      <c r="AA9" s="4"/>
      <c r="AB9" s="4"/>
      <c r="AC9" s="62">
        <v>3.5776620370370367E-3</v>
      </c>
      <c r="AD9" s="20">
        <v>8</v>
      </c>
      <c r="AE9" s="21">
        <v>1</v>
      </c>
      <c r="AF9" s="21">
        <v>0</v>
      </c>
      <c r="AG9" s="21">
        <v>8</v>
      </c>
      <c r="AH9" s="22">
        <v>8</v>
      </c>
      <c r="AI9" s="64">
        <v>24</v>
      </c>
    </row>
    <row r="10" spans="1:35" ht="18" customHeight="1" x14ac:dyDescent="0.25">
      <c r="A10" s="24">
        <v>7</v>
      </c>
      <c r="B10" s="39" t="s">
        <v>17</v>
      </c>
      <c r="C10" s="39" t="s">
        <v>33</v>
      </c>
      <c r="D10" s="40" t="s">
        <v>10</v>
      </c>
      <c r="E10" s="4"/>
      <c r="F10" s="4"/>
      <c r="G10" s="4"/>
      <c r="H10" s="11"/>
      <c r="I10" s="60">
        <v>3.736574074074074E-3</v>
      </c>
      <c r="J10" s="4"/>
      <c r="K10" s="4"/>
      <c r="L10" s="4"/>
      <c r="M10" s="4"/>
      <c r="N10" s="61">
        <v>4.2412037037037036E-3</v>
      </c>
      <c r="O10" s="4"/>
      <c r="P10" s="4"/>
      <c r="Q10" s="4"/>
      <c r="R10" s="4"/>
      <c r="S10" s="61">
        <v>5.8726851851851848E-3</v>
      </c>
      <c r="T10" s="4"/>
      <c r="U10" s="4"/>
      <c r="V10" s="4"/>
      <c r="W10" s="4"/>
      <c r="X10" s="61">
        <v>0</v>
      </c>
      <c r="Y10" s="4"/>
      <c r="Z10" s="4"/>
      <c r="AA10" s="4"/>
      <c r="AB10" s="4"/>
      <c r="AC10" s="62">
        <v>3.6371527777777782E-3</v>
      </c>
      <c r="AD10" s="20">
        <v>1</v>
      </c>
      <c r="AE10" s="21">
        <v>6</v>
      </c>
      <c r="AF10" s="21">
        <v>12</v>
      </c>
      <c r="AG10" s="21">
        <v>0</v>
      </c>
      <c r="AH10" s="22">
        <v>5</v>
      </c>
      <c r="AI10" s="64">
        <v>23</v>
      </c>
    </row>
    <row r="11" spans="1:35" ht="18" customHeight="1" x14ac:dyDescent="0.25">
      <c r="A11" s="24">
        <v>8</v>
      </c>
      <c r="B11" s="39" t="s">
        <v>191</v>
      </c>
      <c r="C11" s="39" t="s">
        <v>169</v>
      </c>
      <c r="D11" s="40" t="s">
        <v>10</v>
      </c>
      <c r="E11" s="4"/>
      <c r="F11" s="4"/>
      <c r="G11" s="4"/>
      <c r="H11" s="11"/>
      <c r="I11" s="60">
        <v>3.2589120370370372E-3</v>
      </c>
      <c r="J11" s="4"/>
      <c r="K11" s="4"/>
      <c r="L11" s="4"/>
      <c r="M11" s="4"/>
      <c r="N11" s="61">
        <v>0</v>
      </c>
      <c r="O11" s="4"/>
      <c r="P11" s="4"/>
      <c r="Q11" s="4"/>
      <c r="R11" s="4"/>
      <c r="S11" s="61">
        <v>0</v>
      </c>
      <c r="T11" s="4"/>
      <c r="U11" s="4"/>
      <c r="V11" s="4"/>
      <c r="W11" s="4"/>
      <c r="X11" s="61">
        <v>3.2752314814814814E-3</v>
      </c>
      <c r="Y11" s="4"/>
      <c r="Z11" s="4"/>
      <c r="AA11" s="4"/>
      <c r="AB11" s="4"/>
      <c r="AC11" s="62">
        <v>3.7480324074074078E-3</v>
      </c>
      <c r="AD11" s="20">
        <v>12</v>
      </c>
      <c r="AE11" s="21">
        <v>0</v>
      </c>
      <c r="AF11" s="21">
        <v>0</v>
      </c>
      <c r="AG11" s="21">
        <v>6</v>
      </c>
      <c r="AH11" s="22">
        <v>2</v>
      </c>
      <c r="AI11" s="64">
        <v>20</v>
      </c>
    </row>
    <row r="12" spans="1:35" ht="18" customHeight="1" x14ac:dyDescent="0.25">
      <c r="A12" s="24">
        <v>9</v>
      </c>
      <c r="B12" s="39" t="s">
        <v>43</v>
      </c>
      <c r="C12" s="39" t="s">
        <v>97</v>
      </c>
      <c r="D12" s="40" t="s">
        <v>10</v>
      </c>
      <c r="E12" s="4"/>
      <c r="F12" s="4"/>
      <c r="G12" s="4"/>
      <c r="H12" s="11"/>
      <c r="I12" s="60">
        <v>3.3811342592592591E-3</v>
      </c>
      <c r="J12" s="4"/>
      <c r="K12" s="4"/>
      <c r="L12" s="4"/>
      <c r="M12" s="4"/>
      <c r="N12" s="61">
        <v>4.4931712962962972E-3</v>
      </c>
      <c r="O12" s="4"/>
      <c r="P12" s="4"/>
      <c r="Q12" s="4"/>
      <c r="R12" s="4"/>
      <c r="S12" s="61">
        <v>6.1540509259259257E-3</v>
      </c>
      <c r="T12" s="4"/>
      <c r="U12" s="4"/>
      <c r="V12" s="4"/>
      <c r="W12" s="4"/>
      <c r="X12" s="61">
        <v>3.4181712962962963E-3</v>
      </c>
      <c r="Y12" s="4"/>
      <c r="Z12" s="4"/>
      <c r="AA12" s="4"/>
      <c r="AB12" s="4"/>
      <c r="AC12" s="62">
        <v>3.6717592592592596E-3</v>
      </c>
      <c r="AD12" s="20">
        <v>10</v>
      </c>
      <c r="AE12" s="21">
        <v>1</v>
      </c>
      <c r="AF12" s="21">
        <v>5</v>
      </c>
      <c r="AG12" s="21">
        <v>3</v>
      </c>
      <c r="AH12" s="22">
        <v>4</v>
      </c>
      <c r="AI12" s="64">
        <v>19</v>
      </c>
    </row>
    <row r="13" spans="1:35" ht="18" customHeight="1" x14ac:dyDescent="0.25">
      <c r="A13" s="24">
        <v>10</v>
      </c>
      <c r="B13" s="39" t="s">
        <v>15</v>
      </c>
      <c r="C13" s="39" t="s">
        <v>59</v>
      </c>
      <c r="D13" s="40" t="s">
        <v>10</v>
      </c>
      <c r="E13" s="4"/>
      <c r="F13" s="4"/>
      <c r="G13" s="4"/>
      <c r="H13" s="11"/>
      <c r="I13" s="60">
        <v>3.6959490740740742E-3</v>
      </c>
      <c r="J13" s="4"/>
      <c r="K13" s="4"/>
      <c r="L13" s="4"/>
      <c r="M13" s="4"/>
      <c r="N13" s="61">
        <v>4.5542824074074079E-3</v>
      </c>
      <c r="O13" s="4"/>
      <c r="P13" s="4"/>
      <c r="Q13" s="4"/>
      <c r="R13" s="4"/>
      <c r="S13" s="61">
        <v>6.0598379629629631E-3</v>
      </c>
      <c r="T13" s="4"/>
      <c r="U13" s="4"/>
      <c r="V13" s="4"/>
      <c r="W13" s="4"/>
      <c r="X13" s="61">
        <v>3.5104166666666669E-3</v>
      </c>
      <c r="Y13" s="4"/>
      <c r="Z13" s="4"/>
      <c r="AA13" s="4"/>
      <c r="AB13" s="4"/>
      <c r="AC13" s="62">
        <v>3.4563657407407408E-3</v>
      </c>
      <c r="AD13" s="20">
        <v>1</v>
      </c>
      <c r="AE13" s="21">
        <v>1</v>
      </c>
      <c r="AF13" s="21">
        <v>6</v>
      </c>
      <c r="AG13" s="21">
        <v>2</v>
      </c>
      <c r="AH13" s="22">
        <v>10</v>
      </c>
      <c r="AI13" s="64">
        <v>18</v>
      </c>
    </row>
    <row r="14" spans="1:35" ht="18" customHeight="1" x14ac:dyDescent="0.25">
      <c r="A14" s="24">
        <v>11</v>
      </c>
      <c r="B14" s="39" t="s">
        <v>92</v>
      </c>
      <c r="C14" s="39" t="s">
        <v>93</v>
      </c>
      <c r="D14" s="40" t="s">
        <v>10</v>
      </c>
      <c r="E14" s="4"/>
      <c r="F14" s="4"/>
      <c r="G14" s="4"/>
      <c r="H14" s="11"/>
      <c r="I14" s="60">
        <v>0</v>
      </c>
      <c r="J14" s="4"/>
      <c r="K14" s="4"/>
      <c r="L14" s="4"/>
      <c r="M14" s="4"/>
      <c r="N14" s="61">
        <v>4.3638888888888894E-3</v>
      </c>
      <c r="O14" s="4"/>
      <c r="P14" s="4"/>
      <c r="Q14" s="4"/>
      <c r="R14" s="4"/>
      <c r="S14" s="61">
        <v>5.9829861111111117E-3</v>
      </c>
      <c r="T14" s="4"/>
      <c r="U14" s="4"/>
      <c r="V14" s="4"/>
      <c r="W14" s="4"/>
      <c r="X14" s="61">
        <v>3.292013888888889E-3</v>
      </c>
      <c r="Y14" s="4"/>
      <c r="Z14" s="4"/>
      <c r="AA14" s="4"/>
      <c r="AB14" s="4"/>
      <c r="AC14" s="62">
        <v>3.6805555555555554E-3</v>
      </c>
      <c r="AD14" s="20">
        <v>0</v>
      </c>
      <c r="AE14" s="21">
        <v>3</v>
      </c>
      <c r="AF14" s="21">
        <v>8</v>
      </c>
      <c r="AG14" s="21">
        <v>5</v>
      </c>
      <c r="AH14" s="22">
        <v>3</v>
      </c>
      <c r="AI14" s="64">
        <v>16</v>
      </c>
    </row>
    <row r="15" spans="1:35" ht="18" customHeight="1" x14ac:dyDescent="0.25">
      <c r="A15" s="24">
        <v>12</v>
      </c>
      <c r="B15" s="39" t="s">
        <v>35</v>
      </c>
      <c r="C15" s="39" t="s">
        <v>36</v>
      </c>
      <c r="D15" s="40" t="s">
        <v>10</v>
      </c>
      <c r="E15" s="4"/>
      <c r="F15" s="4"/>
      <c r="G15" s="4"/>
      <c r="H15" s="11"/>
      <c r="I15" s="60">
        <v>3.4201388888888888E-3</v>
      </c>
      <c r="J15" s="4"/>
      <c r="K15" s="4"/>
      <c r="L15" s="4"/>
      <c r="M15" s="4"/>
      <c r="N15" s="61">
        <v>4.2788194444444445E-3</v>
      </c>
      <c r="O15" s="4"/>
      <c r="P15" s="4"/>
      <c r="Q15" s="4"/>
      <c r="R15" s="4"/>
      <c r="S15" s="61">
        <v>6.2016203703703704E-3</v>
      </c>
      <c r="T15" s="4"/>
      <c r="U15" s="4"/>
      <c r="V15" s="4"/>
      <c r="W15" s="4"/>
      <c r="X15" s="61">
        <v>0</v>
      </c>
      <c r="Y15" s="4"/>
      <c r="Z15" s="4"/>
      <c r="AA15" s="4"/>
      <c r="AB15" s="4"/>
      <c r="AC15" s="62">
        <v>0</v>
      </c>
      <c r="AD15" s="20">
        <v>6</v>
      </c>
      <c r="AE15" s="21">
        <v>4</v>
      </c>
      <c r="AF15" s="21">
        <v>4</v>
      </c>
      <c r="AG15" s="21">
        <v>0</v>
      </c>
      <c r="AH15" s="22">
        <v>0</v>
      </c>
      <c r="AI15" s="64">
        <v>14</v>
      </c>
    </row>
    <row r="16" spans="1:35" ht="18" customHeight="1" x14ac:dyDescent="0.25">
      <c r="A16" s="24">
        <v>13</v>
      </c>
      <c r="B16" s="39" t="s">
        <v>50</v>
      </c>
      <c r="C16" s="39" t="s">
        <v>89</v>
      </c>
      <c r="D16" s="40" t="s">
        <v>10</v>
      </c>
      <c r="E16" s="4"/>
      <c r="F16" s="4"/>
      <c r="G16" s="4"/>
      <c r="H16" s="11"/>
      <c r="I16" s="60">
        <v>3.8510416666666662E-3</v>
      </c>
      <c r="J16" s="4"/>
      <c r="K16" s="4"/>
      <c r="L16" s="4"/>
      <c r="M16" s="4"/>
      <c r="N16" s="61">
        <v>4.2038194444444449E-3</v>
      </c>
      <c r="O16" s="4"/>
      <c r="P16" s="4"/>
      <c r="Q16" s="4"/>
      <c r="R16" s="4"/>
      <c r="S16" s="61">
        <v>0</v>
      </c>
      <c r="T16" s="4"/>
      <c r="U16" s="4"/>
      <c r="V16" s="4"/>
      <c r="W16" s="4"/>
      <c r="X16" s="61">
        <v>0</v>
      </c>
      <c r="Y16" s="4"/>
      <c r="Z16" s="4"/>
      <c r="AA16" s="4"/>
      <c r="AB16" s="4"/>
      <c r="AC16" s="62">
        <v>3.8636574074074072E-3</v>
      </c>
      <c r="AD16" s="20">
        <v>1</v>
      </c>
      <c r="AE16" s="21">
        <v>8</v>
      </c>
      <c r="AF16" s="21">
        <v>0</v>
      </c>
      <c r="AG16" s="21">
        <v>0</v>
      </c>
      <c r="AH16" s="22">
        <v>1</v>
      </c>
      <c r="AI16" s="64">
        <v>10</v>
      </c>
    </row>
    <row r="17" spans="1:35" ht="18" customHeight="1" x14ac:dyDescent="0.25">
      <c r="A17" s="24">
        <v>14</v>
      </c>
      <c r="B17" s="39" t="s">
        <v>56</v>
      </c>
      <c r="C17" s="39" t="s">
        <v>89</v>
      </c>
      <c r="D17" s="40" t="s">
        <v>10</v>
      </c>
      <c r="E17" s="4"/>
      <c r="F17" s="4"/>
      <c r="G17" s="4"/>
      <c r="H17" s="11"/>
      <c r="I17" s="60">
        <v>0</v>
      </c>
      <c r="J17" s="4"/>
      <c r="K17" s="4"/>
      <c r="L17" s="4"/>
      <c r="M17" s="4"/>
      <c r="N17" s="61">
        <v>4.2762731481481488E-3</v>
      </c>
      <c r="O17" s="4"/>
      <c r="P17" s="4"/>
      <c r="Q17" s="4"/>
      <c r="R17" s="4"/>
      <c r="S17" s="61">
        <v>6.448148148148149E-3</v>
      </c>
      <c r="T17" s="4"/>
      <c r="U17" s="4"/>
      <c r="V17" s="4"/>
      <c r="W17" s="4"/>
      <c r="X17" s="61">
        <v>3.6642361111111116E-3</v>
      </c>
      <c r="Y17" s="4"/>
      <c r="Z17" s="4"/>
      <c r="AA17" s="4"/>
      <c r="AB17" s="4"/>
      <c r="AC17" s="62">
        <v>4.0304398148148148E-3</v>
      </c>
      <c r="AD17" s="20">
        <v>0</v>
      </c>
      <c r="AE17" s="21">
        <v>5</v>
      </c>
      <c r="AF17" s="21">
        <v>3</v>
      </c>
      <c r="AG17" s="21">
        <v>1</v>
      </c>
      <c r="AH17" s="22">
        <v>1</v>
      </c>
      <c r="AI17" s="64">
        <v>9</v>
      </c>
    </row>
    <row r="18" spans="1:35" ht="18" customHeight="1" x14ac:dyDescent="0.25">
      <c r="A18" s="24">
        <v>15</v>
      </c>
      <c r="B18" s="39" t="s">
        <v>94</v>
      </c>
      <c r="C18" s="39" t="s">
        <v>36</v>
      </c>
      <c r="D18" s="40" t="s">
        <v>10</v>
      </c>
      <c r="E18" s="4"/>
      <c r="F18" s="4"/>
      <c r="G18" s="4"/>
      <c r="H18" s="11"/>
      <c r="I18" s="60">
        <v>3.6747685185185186E-3</v>
      </c>
      <c r="J18" s="4"/>
      <c r="K18" s="4"/>
      <c r="L18" s="4"/>
      <c r="M18" s="4"/>
      <c r="N18" s="61">
        <v>4.3997685185185181E-3</v>
      </c>
      <c r="O18" s="4"/>
      <c r="P18" s="4"/>
      <c r="Q18" s="4"/>
      <c r="R18" s="4"/>
      <c r="S18" s="61">
        <v>6.7732638888888886E-3</v>
      </c>
      <c r="T18" s="4"/>
      <c r="U18" s="4"/>
      <c r="V18" s="4"/>
      <c r="W18" s="4"/>
      <c r="X18" s="61">
        <v>3.6953703703703706E-3</v>
      </c>
      <c r="Y18" s="4"/>
      <c r="Z18" s="4"/>
      <c r="AA18" s="4"/>
      <c r="AB18" s="4"/>
      <c r="AC18" s="62">
        <v>0</v>
      </c>
      <c r="AD18" s="20">
        <v>1</v>
      </c>
      <c r="AE18" s="21">
        <v>2</v>
      </c>
      <c r="AF18" s="21">
        <v>1</v>
      </c>
      <c r="AG18" s="21">
        <v>1</v>
      </c>
      <c r="AH18" s="22">
        <v>0</v>
      </c>
      <c r="AI18" s="64">
        <v>4</v>
      </c>
    </row>
    <row r="19" spans="1:35" ht="18" customHeight="1" x14ac:dyDescent="0.25">
      <c r="A19" s="24">
        <v>16</v>
      </c>
      <c r="B19" s="39" t="s">
        <v>65</v>
      </c>
      <c r="C19" s="39" t="s">
        <v>97</v>
      </c>
      <c r="D19" s="40" t="s">
        <v>10</v>
      </c>
      <c r="E19" s="4"/>
      <c r="F19" s="4"/>
      <c r="G19" s="4"/>
      <c r="H19" s="11"/>
      <c r="I19" s="60">
        <v>0</v>
      </c>
      <c r="J19" s="4"/>
      <c r="K19" s="4"/>
      <c r="L19" s="4"/>
      <c r="M19" s="4"/>
      <c r="N19" s="61">
        <v>4.7760416666666663E-3</v>
      </c>
      <c r="O19" s="4"/>
      <c r="P19" s="4"/>
      <c r="Q19" s="4"/>
      <c r="R19" s="4"/>
      <c r="S19" s="61">
        <v>6.5837962962962959E-3</v>
      </c>
      <c r="T19" s="4"/>
      <c r="U19" s="4"/>
      <c r="V19" s="4"/>
      <c r="W19" s="4"/>
      <c r="X19" s="61">
        <v>3.7672453703703709E-3</v>
      </c>
      <c r="Y19" s="4"/>
      <c r="Z19" s="4"/>
      <c r="AA19" s="4"/>
      <c r="AB19" s="4"/>
      <c r="AC19" s="62">
        <v>4.0459490740740742E-3</v>
      </c>
      <c r="AD19" s="20">
        <v>0</v>
      </c>
      <c r="AE19" s="21">
        <v>1</v>
      </c>
      <c r="AF19" s="21">
        <v>2</v>
      </c>
      <c r="AG19" s="21">
        <v>1</v>
      </c>
      <c r="AH19" s="22">
        <v>1</v>
      </c>
      <c r="AI19" s="64">
        <v>4</v>
      </c>
    </row>
    <row r="20" spans="1:35" ht="18" customHeight="1" x14ac:dyDescent="0.25">
      <c r="A20" s="24">
        <v>17</v>
      </c>
      <c r="B20" s="39" t="s">
        <v>9</v>
      </c>
      <c r="C20" s="39" t="s">
        <v>119</v>
      </c>
      <c r="D20" s="40" t="s">
        <v>10</v>
      </c>
      <c r="E20" s="4"/>
      <c r="F20" s="4"/>
      <c r="G20" s="4"/>
      <c r="H20" s="11"/>
      <c r="I20" s="60">
        <v>0</v>
      </c>
      <c r="J20" s="4"/>
      <c r="K20" s="4"/>
      <c r="L20" s="4"/>
      <c r="M20" s="4"/>
      <c r="N20" s="61">
        <v>5.2991898148148156E-3</v>
      </c>
      <c r="O20" s="4"/>
      <c r="P20" s="4"/>
      <c r="Q20" s="4"/>
      <c r="R20" s="4"/>
      <c r="S20" s="61">
        <v>6.8408564814814816E-3</v>
      </c>
      <c r="T20" s="4"/>
      <c r="U20" s="4"/>
      <c r="V20" s="4"/>
      <c r="W20" s="4"/>
      <c r="X20" s="61">
        <v>3.5724537037037036E-3</v>
      </c>
      <c r="Y20" s="4"/>
      <c r="Z20" s="4"/>
      <c r="AA20" s="4"/>
      <c r="AB20" s="4"/>
      <c r="AC20" s="62">
        <v>3.9259259259259256E-3</v>
      </c>
      <c r="AD20" s="20">
        <v>0</v>
      </c>
      <c r="AE20" s="21">
        <v>1</v>
      </c>
      <c r="AF20" s="21">
        <v>1</v>
      </c>
      <c r="AG20" s="21">
        <v>1</v>
      </c>
      <c r="AH20" s="22">
        <v>1</v>
      </c>
      <c r="AI20" s="64">
        <v>3</v>
      </c>
    </row>
    <row r="21" spans="1:35" ht="18" customHeight="1" x14ac:dyDescent="0.25">
      <c r="A21" s="24">
        <v>17</v>
      </c>
      <c r="B21" s="39" t="s">
        <v>192</v>
      </c>
      <c r="C21" s="39" t="s">
        <v>97</v>
      </c>
      <c r="D21" s="40" t="s">
        <v>10</v>
      </c>
      <c r="E21" s="4"/>
      <c r="F21" s="4"/>
      <c r="G21" s="4"/>
      <c r="H21" s="11"/>
      <c r="I21" s="60">
        <v>0</v>
      </c>
      <c r="J21" s="4"/>
      <c r="K21" s="4"/>
      <c r="L21" s="4"/>
      <c r="M21" s="4"/>
      <c r="N21" s="61">
        <v>5.5643518518518516E-3</v>
      </c>
      <c r="O21" s="4"/>
      <c r="P21" s="4"/>
      <c r="Q21" s="4"/>
      <c r="R21" s="4"/>
      <c r="S21" s="61">
        <v>7.8116898148148147E-3</v>
      </c>
      <c r="T21" s="4"/>
      <c r="U21" s="4"/>
      <c r="V21" s="4"/>
      <c r="W21" s="4"/>
      <c r="X21" s="61">
        <v>3.7414351851851853E-3</v>
      </c>
      <c r="Y21" s="4"/>
      <c r="Z21" s="4"/>
      <c r="AA21" s="4"/>
      <c r="AB21" s="4"/>
      <c r="AC21" s="62">
        <v>4.3642361111111113E-3</v>
      </c>
      <c r="AD21" s="20">
        <v>0</v>
      </c>
      <c r="AE21" s="21">
        <v>1</v>
      </c>
      <c r="AF21" s="21">
        <v>1</v>
      </c>
      <c r="AG21" s="21">
        <v>1</v>
      </c>
      <c r="AH21" s="22">
        <v>1</v>
      </c>
      <c r="AI21" s="64">
        <v>3</v>
      </c>
    </row>
    <row r="22" spans="1:35" ht="18" customHeight="1" x14ac:dyDescent="0.25">
      <c r="A22" s="24">
        <v>17</v>
      </c>
      <c r="B22" s="39" t="s">
        <v>74</v>
      </c>
      <c r="C22" s="39" t="s">
        <v>130</v>
      </c>
      <c r="D22" s="40" t="s">
        <v>10</v>
      </c>
      <c r="E22" s="4"/>
      <c r="F22" s="4"/>
      <c r="G22" s="4"/>
      <c r="H22" s="11"/>
      <c r="I22" s="60">
        <v>0</v>
      </c>
      <c r="J22" s="4"/>
      <c r="K22" s="4"/>
      <c r="L22" s="4"/>
      <c r="M22" s="4"/>
      <c r="N22" s="61">
        <v>5.670023148148148E-3</v>
      </c>
      <c r="O22" s="4"/>
      <c r="P22" s="4"/>
      <c r="Q22" s="4"/>
      <c r="R22" s="4"/>
      <c r="S22" s="61">
        <v>9.6467592592592594E-3</v>
      </c>
      <c r="T22" s="4"/>
      <c r="U22" s="4"/>
      <c r="V22" s="4"/>
      <c r="W22" s="4"/>
      <c r="X22" s="61">
        <v>4.8956018518518515E-3</v>
      </c>
      <c r="Y22" s="4"/>
      <c r="Z22" s="4"/>
      <c r="AA22" s="4"/>
      <c r="AB22" s="4"/>
      <c r="AC22" s="62">
        <v>5.7356481481481486E-3</v>
      </c>
      <c r="AD22" s="20">
        <v>0</v>
      </c>
      <c r="AE22" s="21">
        <v>1</v>
      </c>
      <c r="AF22" s="21">
        <v>1</v>
      </c>
      <c r="AG22" s="21">
        <v>1</v>
      </c>
      <c r="AH22" s="22">
        <v>1</v>
      </c>
      <c r="AI22" s="64">
        <v>3</v>
      </c>
    </row>
    <row r="23" spans="1:35" ht="18" customHeight="1" x14ac:dyDescent="0.25">
      <c r="A23" s="24">
        <v>17</v>
      </c>
      <c r="B23" s="39" t="s">
        <v>68</v>
      </c>
      <c r="C23" s="39" t="s">
        <v>69</v>
      </c>
      <c r="D23" s="40" t="s">
        <v>10</v>
      </c>
      <c r="E23" s="4"/>
      <c r="F23" s="4"/>
      <c r="G23" s="4"/>
      <c r="H23" s="11"/>
      <c r="I23" s="60">
        <v>3.9505787037037035E-3</v>
      </c>
      <c r="J23" s="4"/>
      <c r="K23" s="4"/>
      <c r="L23" s="4"/>
      <c r="M23" s="4"/>
      <c r="N23" s="61">
        <v>4.8853009259259257E-3</v>
      </c>
      <c r="O23" s="4"/>
      <c r="P23" s="4"/>
      <c r="Q23" s="4"/>
      <c r="R23" s="4"/>
      <c r="S23" s="61">
        <v>0</v>
      </c>
      <c r="T23" s="4"/>
      <c r="U23" s="4"/>
      <c r="V23" s="4"/>
      <c r="W23" s="4"/>
      <c r="X23" s="61">
        <v>3.6744212962962967E-3</v>
      </c>
      <c r="Y23" s="4"/>
      <c r="Z23" s="4"/>
      <c r="AA23" s="4"/>
      <c r="AB23" s="4"/>
      <c r="AC23" s="62">
        <v>4.026157407407408E-3</v>
      </c>
      <c r="AD23" s="20">
        <v>1</v>
      </c>
      <c r="AE23" s="21">
        <v>1</v>
      </c>
      <c r="AF23" s="21">
        <v>0</v>
      </c>
      <c r="AG23" s="21">
        <v>1</v>
      </c>
      <c r="AH23" s="22">
        <v>1</v>
      </c>
      <c r="AI23" s="64">
        <v>3</v>
      </c>
    </row>
    <row r="24" spans="1:35" ht="18" customHeight="1" x14ac:dyDescent="0.25">
      <c r="A24" s="24">
        <v>17</v>
      </c>
      <c r="B24" s="39" t="s">
        <v>71</v>
      </c>
      <c r="C24" s="39" t="s">
        <v>36</v>
      </c>
      <c r="D24" s="40" t="s">
        <v>10</v>
      </c>
      <c r="E24" s="4"/>
      <c r="F24" s="4"/>
      <c r="G24" s="4"/>
      <c r="H24" s="11"/>
      <c r="I24" s="60">
        <v>4.0774305555555555E-3</v>
      </c>
      <c r="J24" s="4"/>
      <c r="K24" s="4"/>
      <c r="L24" s="4"/>
      <c r="M24" s="4"/>
      <c r="N24" s="61">
        <v>4.8011574074074076E-3</v>
      </c>
      <c r="O24" s="4"/>
      <c r="P24" s="4"/>
      <c r="Q24" s="4"/>
      <c r="R24" s="4"/>
      <c r="S24" s="61">
        <v>0</v>
      </c>
      <c r="T24" s="4"/>
      <c r="U24" s="4"/>
      <c r="V24" s="4"/>
      <c r="W24" s="4"/>
      <c r="X24" s="61">
        <v>0</v>
      </c>
      <c r="Y24" s="4"/>
      <c r="Z24" s="4"/>
      <c r="AA24" s="4"/>
      <c r="AB24" s="4"/>
      <c r="AC24" s="62">
        <v>4.074305555555555E-3</v>
      </c>
      <c r="AD24" s="20">
        <v>1</v>
      </c>
      <c r="AE24" s="21">
        <v>1</v>
      </c>
      <c r="AF24" s="21">
        <v>0</v>
      </c>
      <c r="AG24" s="21">
        <v>0</v>
      </c>
      <c r="AH24" s="22">
        <v>1</v>
      </c>
      <c r="AI24" s="64">
        <v>3</v>
      </c>
    </row>
    <row r="25" spans="1:35" ht="18" customHeight="1" x14ac:dyDescent="0.25">
      <c r="A25" s="24">
        <v>17</v>
      </c>
      <c r="B25" s="39" t="s">
        <v>58</v>
      </c>
      <c r="C25" s="39" t="s">
        <v>59</v>
      </c>
      <c r="D25" s="40" t="s">
        <v>10</v>
      </c>
      <c r="E25" s="4"/>
      <c r="F25" s="4"/>
      <c r="G25" s="4"/>
      <c r="H25" s="11"/>
      <c r="I25" s="60">
        <v>4.7920138888888891E-3</v>
      </c>
      <c r="J25" s="4"/>
      <c r="K25" s="4"/>
      <c r="L25" s="4"/>
      <c r="M25" s="4"/>
      <c r="N25" s="61">
        <v>5.6796296296296291E-3</v>
      </c>
      <c r="O25" s="4"/>
      <c r="P25" s="4"/>
      <c r="Q25" s="4"/>
      <c r="R25" s="4"/>
      <c r="S25" s="61">
        <v>7.7732638888888903E-3</v>
      </c>
      <c r="T25" s="4"/>
      <c r="U25" s="4"/>
      <c r="V25" s="4"/>
      <c r="W25" s="4"/>
      <c r="X25" s="61">
        <v>4.1355324074074072E-3</v>
      </c>
      <c r="Y25" s="4"/>
      <c r="Z25" s="4"/>
      <c r="AA25" s="4"/>
      <c r="AB25" s="4"/>
      <c r="AC25" s="62">
        <v>4.6208333333333336E-3</v>
      </c>
      <c r="AD25" s="20">
        <v>1</v>
      </c>
      <c r="AE25" s="21">
        <v>1</v>
      </c>
      <c r="AF25" s="21">
        <v>1</v>
      </c>
      <c r="AG25" s="21">
        <v>1</v>
      </c>
      <c r="AH25" s="22">
        <v>1</v>
      </c>
      <c r="AI25" s="64">
        <v>3</v>
      </c>
    </row>
    <row r="26" spans="1:35" ht="18" customHeight="1" x14ac:dyDescent="0.25">
      <c r="A26" s="24">
        <v>17</v>
      </c>
      <c r="B26" s="39" t="s">
        <v>117</v>
      </c>
      <c r="C26" s="39" t="s">
        <v>91</v>
      </c>
      <c r="D26" s="40" t="s">
        <v>10</v>
      </c>
      <c r="E26" s="4"/>
      <c r="F26" s="4"/>
      <c r="G26" s="4"/>
      <c r="H26" s="11"/>
      <c r="I26" s="60">
        <v>3.8027777777777778E-3</v>
      </c>
      <c r="J26" s="4"/>
      <c r="K26" s="4"/>
      <c r="L26" s="4"/>
      <c r="M26" s="4"/>
      <c r="N26" s="61">
        <v>5.2171296296296297E-3</v>
      </c>
      <c r="O26" s="4"/>
      <c r="P26" s="4"/>
      <c r="Q26" s="4"/>
      <c r="R26" s="4"/>
      <c r="S26" s="61">
        <v>0</v>
      </c>
      <c r="T26" s="4"/>
      <c r="U26" s="4"/>
      <c r="V26" s="4"/>
      <c r="W26" s="4"/>
      <c r="X26" s="61">
        <v>4.0199074074074078E-3</v>
      </c>
      <c r="Y26" s="4"/>
      <c r="Z26" s="4"/>
      <c r="AA26" s="4"/>
      <c r="AB26" s="4"/>
      <c r="AC26" s="62">
        <v>0</v>
      </c>
      <c r="AD26" s="20">
        <v>1</v>
      </c>
      <c r="AE26" s="21">
        <v>1</v>
      </c>
      <c r="AF26" s="21">
        <v>0</v>
      </c>
      <c r="AG26" s="21">
        <v>1</v>
      </c>
      <c r="AH26" s="22">
        <v>0</v>
      </c>
      <c r="AI26" s="64">
        <v>3</v>
      </c>
    </row>
    <row r="27" spans="1:35" ht="18" customHeight="1" x14ac:dyDescent="0.25">
      <c r="A27" s="24">
        <v>17</v>
      </c>
      <c r="B27" s="39" t="s">
        <v>166</v>
      </c>
      <c r="C27" s="39" t="s">
        <v>167</v>
      </c>
      <c r="D27" s="40" t="s">
        <v>10</v>
      </c>
      <c r="E27" s="4"/>
      <c r="F27" s="4"/>
      <c r="G27" s="4"/>
      <c r="H27" s="11"/>
      <c r="I27" s="60">
        <v>3.9997685185185188E-3</v>
      </c>
      <c r="J27" s="4"/>
      <c r="K27" s="4"/>
      <c r="L27" s="4"/>
      <c r="M27" s="4"/>
      <c r="N27" s="61">
        <v>0</v>
      </c>
      <c r="O27" s="4"/>
      <c r="P27" s="4"/>
      <c r="Q27" s="4"/>
      <c r="R27" s="4"/>
      <c r="S27" s="61">
        <v>0</v>
      </c>
      <c r="T27" s="4"/>
      <c r="U27" s="4"/>
      <c r="V27" s="4"/>
      <c r="W27" s="4"/>
      <c r="X27" s="61">
        <v>3.7043981481481481E-3</v>
      </c>
      <c r="Y27" s="4"/>
      <c r="Z27" s="4"/>
      <c r="AA27" s="4"/>
      <c r="AB27" s="4"/>
      <c r="AC27" s="62">
        <v>4.0582175925925924E-3</v>
      </c>
      <c r="AD27" s="20">
        <v>1</v>
      </c>
      <c r="AE27" s="21">
        <v>0</v>
      </c>
      <c r="AF27" s="21">
        <v>0</v>
      </c>
      <c r="AG27" s="21">
        <v>1</v>
      </c>
      <c r="AH27" s="22">
        <v>1</v>
      </c>
      <c r="AI27" s="64">
        <v>3</v>
      </c>
    </row>
    <row r="28" spans="1:35" ht="18" customHeight="1" x14ac:dyDescent="0.25">
      <c r="A28" s="24">
        <v>17</v>
      </c>
      <c r="B28" s="39" t="s">
        <v>120</v>
      </c>
      <c r="C28" s="39" t="s">
        <v>121</v>
      </c>
      <c r="D28" s="40" t="s">
        <v>10</v>
      </c>
      <c r="E28" s="4"/>
      <c r="F28" s="4"/>
      <c r="G28" s="4"/>
      <c r="H28" s="11"/>
      <c r="I28" s="60">
        <v>0</v>
      </c>
      <c r="J28" s="4"/>
      <c r="K28" s="4"/>
      <c r="L28" s="4"/>
      <c r="M28" s="4"/>
      <c r="N28" s="61">
        <v>5.3042824074074077E-3</v>
      </c>
      <c r="O28" s="4"/>
      <c r="P28" s="4"/>
      <c r="Q28" s="4"/>
      <c r="R28" s="4"/>
      <c r="S28" s="61">
        <v>0</v>
      </c>
      <c r="T28" s="4"/>
      <c r="U28" s="4"/>
      <c r="V28" s="4"/>
      <c r="W28" s="4"/>
      <c r="X28" s="61">
        <v>4.2394675925925924E-3</v>
      </c>
      <c r="Y28" s="4"/>
      <c r="Z28" s="4"/>
      <c r="AA28" s="4"/>
      <c r="AB28" s="4"/>
      <c r="AC28" s="62">
        <v>5.0443287037037036E-3</v>
      </c>
      <c r="AD28" s="20">
        <v>0</v>
      </c>
      <c r="AE28" s="21">
        <v>1</v>
      </c>
      <c r="AF28" s="21">
        <v>0</v>
      </c>
      <c r="AG28" s="21">
        <v>1</v>
      </c>
      <c r="AH28" s="22">
        <v>1</v>
      </c>
      <c r="AI28" s="64">
        <v>3</v>
      </c>
    </row>
    <row r="29" spans="1:35" ht="18" customHeight="1" x14ac:dyDescent="0.25">
      <c r="A29" s="24">
        <v>17</v>
      </c>
      <c r="B29" s="39" t="s">
        <v>106</v>
      </c>
      <c r="C29" s="39" t="s">
        <v>107</v>
      </c>
      <c r="D29" s="40" t="s">
        <v>10</v>
      </c>
      <c r="E29" s="4"/>
      <c r="F29" s="4"/>
      <c r="G29" s="4"/>
      <c r="H29" s="11"/>
      <c r="I29" s="60">
        <v>4.0976851851851851E-3</v>
      </c>
      <c r="J29" s="4"/>
      <c r="K29" s="4"/>
      <c r="L29" s="4"/>
      <c r="M29" s="4"/>
      <c r="N29" s="61">
        <v>4.7938657407407409E-3</v>
      </c>
      <c r="O29" s="4"/>
      <c r="P29" s="4"/>
      <c r="Q29" s="4"/>
      <c r="R29" s="4"/>
      <c r="S29" s="61">
        <v>6.9821759259259264E-3</v>
      </c>
      <c r="T29" s="4"/>
      <c r="U29" s="4"/>
      <c r="V29" s="4"/>
      <c r="W29" s="4"/>
      <c r="X29" s="61">
        <v>3.7078703703703709E-3</v>
      </c>
      <c r="Y29" s="4"/>
      <c r="Z29" s="4"/>
      <c r="AA29" s="4"/>
      <c r="AB29" s="4"/>
      <c r="AC29" s="62">
        <v>0</v>
      </c>
      <c r="AD29" s="20">
        <v>1</v>
      </c>
      <c r="AE29" s="21">
        <v>1</v>
      </c>
      <c r="AF29" s="21">
        <v>1</v>
      </c>
      <c r="AG29" s="21">
        <v>1</v>
      </c>
      <c r="AH29" s="22">
        <v>0</v>
      </c>
      <c r="AI29" s="64">
        <v>3</v>
      </c>
    </row>
    <row r="30" spans="1:35" ht="18" customHeight="1" x14ac:dyDescent="0.25">
      <c r="A30" s="24">
        <v>17</v>
      </c>
      <c r="B30" s="39" t="s">
        <v>115</v>
      </c>
      <c r="C30" s="39" t="s">
        <v>116</v>
      </c>
      <c r="D30" s="40" t="s">
        <v>10</v>
      </c>
      <c r="E30" s="4"/>
      <c r="F30" s="4"/>
      <c r="G30" s="4"/>
      <c r="H30" s="11"/>
      <c r="I30" s="60">
        <v>4.6263888888888891E-3</v>
      </c>
      <c r="J30" s="4"/>
      <c r="K30" s="4"/>
      <c r="L30" s="4"/>
      <c r="M30" s="4"/>
      <c r="N30" s="61">
        <v>5.192708333333333E-3</v>
      </c>
      <c r="O30" s="4"/>
      <c r="P30" s="4"/>
      <c r="Q30" s="4"/>
      <c r="R30" s="4"/>
      <c r="S30" s="61">
        <v>0</v>
      </c>
      <c r="T30" s="4"/>
      <c r="U30" s="4"/>
      <c r="V30" s="4"/>
      <c r="W30" s="4"/>
      <c r="X30" s="61">
        <v>4.036689814814815E-3</v>
      </c>
      <c r="Y30" s="4"/>
      <c r="Z30" s="4"/>
      <c r="AA30" s="4"/>
      <c r="AB30" s="4"/>
      <c r="AC30" s="62">
        <v>0</v>
      </c>
      <c r="AD30" s="20">
        <v>1</v>
      </c>
      <c r="AE30" s="21">
        <v>1</v>
      </c>
      <c r="AF30" s="21">
        <v>0</v>
      </c>
      <c r="AG30" s="21">
        <v>1</v>
      </c>
      <c r="AH30" s="22">
        <v>0</v>
      </c>
      <c r="AI30" s="64">
        <v>3</v>
      </c>
    </row>
    <row r="31" spans="1:35" ht="18" customHeight="1" thickBot="1" x14ac:dyDescent="0.3">
      <c r="A31" s="24">
        <v>17</v>
      </c>
      <c r="B31" s="39" t="s">
        <v>54</v>
      </c>
      <c r="C31" s="39" t="s">
        <v>110</v>
      </c>
      <c r="D31" s="40" t="s">
        <v>10</v>
      </c>
      <c r="E31" s="4"/>
      <c r="F31" s="4"/>
      <c r="G31" s="4"/>
      <c r="H31" s="11"/>
      <c r="I31" s="60">
        <v>4.0791666666666667E-3</v>
      </c>
      <c r="J31" s="4"/>
      <c r="K31" s="4"/>
      <c r="L31" s="4"/>
      <c r="M31" s="4"/>
      <c r="N31" s="61">
        <v>5.0313657407407408E-3</v>
      </c>
      <c r="O31" s="4"/>
      <c r="P31" s="4"/>
      <c r="Q31" s="4"/>
      <c r="R31" s="4"/>
      <c r="S31" s="61">
        <v>0</v>
      </c>
      <c r="T31" s="4"/>
      <c r="U31" s="4"/>
      <c r="V31" s="4"/>
      <c r="W31" s="4"/>
      <c r="X31" s="61">
        <v>0</v>
      </c>
      <c r="Y31" s="4"/>
      <c r="Z31" s="4"/>
      <c r="AA31" s="4"/>
      <c r="AB31" s="4"/>
      <c r="AC31" s="62">
        <v>4.4615740740740744E-3</v>
      </c>
      <c r="AD31" s="20">
        <v>1</v>
      </c>
      <c r="AE31" s="21">
        <v>1</v>
      </c>
      <c r="AF31" s="21">
        <v>0</v>
      </c>
      <c r="AG31" s="21">
        <v>0</v>
      </c>
      <c r="AH31" s="22">
        <v>1</v>
      </c>
      <c r="AI31" s="64">
        <v>3</v>
      </c>
    </row>
    <row r="32" spans="1:35" ht="18" customHeight="1" x14ac:dyDescent="0.25">
      <c r="A32" s="25" t="s">
        <v>75</v>
      </c>
      <c r="B32" s="48" t="s">
        <v>164</v>
      </c>
      <c r="C32" s="48" t="s">
        <v>165</v>
      </c>
      <c r="D32" s="49" t="s">
        <v>10</v>
      </c>
      <c r="E32" s="4"/>
      <c r="F32" s="4"/>
      <c r="G32" s="4"/>
      <c r="H32" s="11"/>
      <c r="I32" s="27">
        <v>3.5584490740740737E-3</v>
      </c>
      <c r="J32" s="4"/>
      <c r="K32" s="4"/>
      <c r="L32" s="4"/>
      <c r="M32" s="4"/>
      <c r="N32" s="29">
        <v>0</v>
      </c>
      <c r="O32" s="4"/>
      <c r="P32" s="4"/>
      <c r="Q32" s="4"/>
      <c r="R32" s="4"/>
      <c r="S32" s="29">
        <v>0</v>
      </c>
      <c r="T32" s="4"/>
      <c r="U32" s="4"/>
      <c r="V32" s="4"/>
      <c r="W32" s="4"/>
      <c r="X32" s="29">
        <v>3.5341435185185185E-3</v>
      </c>
      <c r="Y32" s="4"/>
      <c r="Z32" s="4"/>
      <c r="AA32" s="4"/>
      <c r="AB32" s="4"/>
      <c r="AC32" s="31">
        <v>0</v>
      </c>
      <c r="AD32" s="32">
        <v>3</v>
      </c>
      <c r="AE32" s="33">
        <v>0</v>
      </c>
      <c r="AF32" s="33">
        <v>0</v>
      </c>
      <c r="AG32" s="33">
        <v>1</v>
      </c>
      <c r="AH32" s="34">
        <v>0</v>
      </c>
      <c r="AI32" s="52">
        <v>4</v>
      </c>
    </row>
    <row r="33" spans="1:35" ht="18" customHeight="1" x14ac:dyDescent="0.25">
      <c r="A33" s="26" t="s">
        <v>75</v>
      </c>
      <c r="B33" s="50" t="s">
        <v>63</v>
      </c>
      <c r="C33" s="50" t="s">
        <v>102</v>
      </c>
      <c r="D33" s="51" t="s">
        <v>10</v>
      </c>
      <c r="E33" s="4"/>
      <c r="F33" s="4"/>
      <c r="G33" s="4"/>
      <c r="H33" s="11"/>
      <c r="I33" s="28">
        <v>0</v>
      </c>
      <c r="J33" s="4"/>
      <c r="K33" s="4"/>
      <c r="L33" s="4"/>
      <c r="M33" s="4"/>
      <c r="N33" s="30">
        <v>4.7229166666666669E-3</v>
      </c>
      <c r="O33" s="4"/>
      <c r="P33" s="4"/>
      <c r="Q33" s="4"/>
      <c r="R33" s="4"/>
      <c r="S33" s="30">
        <v>0</v>
      </c>
      <c r="T33" s="4"/>
      <c r="U33" s="4"/>
      <c r="V33" s="4"/>
      <c r="W33" s="4"/>
      <c r="X33" s="30">
        <v>0</v>
      </c>
      <c r="Y33" s="4"/>
      <c r="Z33" s="4"/>
      <c r="AA33" s="4"/>
      <c r="AB33" s="4"/>
      <c r="AC33" s="35">
        <v>4.4483796296296303E-3</v>
      </c>
      <c r="AD33" s="36">
        <v>0</v>
      </c>
      <c r="AE33" s="37">
        <v>1</v>
      </c>
      <c r="AF33" s="37">
        <v>0</v>
      </c>
      <c r="AG33" s="37">
        <v>0</v>
      </c>
      <c r="AH33" s="38">
        <v>1</v>
      </c>
      <c r="AI33" s="53">
        <v>2</v>
      </c>
    </row>
    <row r="34" spans="1:35" ht="18" customHeight="1" x14ac:dyDescent="0.25">
      <c r="A34" s="26" t="s">
        <v>75</v>
      </c>
      <c r="B34" s="50" t="s">
        <v>109</v>
      </c>
      <c r="C34" s="50" t="s">
        <v>97</v>
      </c>
      <c r="D34" s="51" t="s">
        <v>10</v>
      </c>
      <c r="E34" s="4"/>
      <c r="F34" s="4"/>
      <c r="G34" s="4"/>
      <c r="H34" s="11"/>
      <c r="I34" s="28">
        <v>0</v>
      </c>
      <c r="J34" s="4"/>
      <c r="K34" s="4"/>
      <c r="L34" s="4"/>
      <c r="M34" s="4"/>
      <c r="N34" s="30">
        <v>5.0091435185185187E-3</v>
      </c>
      <c r="O34" s="4"/>
      <c r="P34" s="4"/>
      <c r="Q34" s="4"/>
      <c r="R34" s="4"/>
      <c r="S34" s="30">
        <v>8.0877314814814822E-3</v>
      </c>
      <c r="T34" s="4"/>
      <c r="U34" s="4"/>
      <c r="V34" s="4"/>
      <c r="W34" s="4"/>
      <c r="X34" s="30">
        <v>0</v>
      </c>
      <c r="Y34" s="4"/>
      <c r="Z34" s="4"/>
      <c r="AA34" s="4"/>
      <c r="AB34" s="4"/>
      <c r="AC34" s="35">
        <v>0</v>
      </c>
      <c r="AD34" s="36">
        <v>0</v>
      </c>
      <c r="AE34" s="37">
        <v>1</v>
      </c>
      <c r="AF34" s="37">
        <v>1</v>
      </c>
      <c r="AG34" s="37">
        <v>0</v>
      </c>
      <c r="AH34" s="38">
        <v>0</v>
      </c>
      <c r="AI34" s="53">
        <v>2</v>
      </c>
    </row>
    <row r="35" spans="1:35" ht="18" customHeight="1" x14ac:dyDescent="0.25">
      <c r="A35" s="26" t="s">
        <v>75</v>
      </c>
      <c r="B35" s="50" t="s">
        <v>127</v>
      </c>
      <c r="C35" s="50" t="s">
        <v>107</v>
      </c>
      <c r="D35" s="51" t="s">
        <v>10</v>
      </c>
      <c r="E35" s="4"/>
      <c r="F35" s="4"/>
      <c r="G35" s="4"/>
      <c r="H35" s="11"/>
      <c r="I35" s="28">
        <v>4.4245370370370367E-3</v>
      </c>
      <c r="J35" s="4"/>
      <c r="K35" s="4"/>
      <c r="L35" s="4"/>
      <c r="M35" s="4"/>
      <c r="N35" s="30">
        <v>5.4325231481481481E-3</v>
      </c>
      <c r="O35" s="4"/>
      <c r="P35" s="4"/>
      <c r="Q35" s="4"/>
      <c r="R35" s="4"/>
      <c r="S35" s="30">
        <v>0</v>
      </c>
      <c r="T35" s="4"/>
      <c r="U35" s="4"/>
      <c r="V35" s="4"/>
      <c r="W35" s="4"/>
      <c r="X35" s="30">
        <v>0</v>
      </c>
      <c r="Y35" s="4"/>
      <c r="Z35" s="4"/>
      <c r="AA35" s="4"/>
      <c r="AB35" s="4"/>
      <c r="AC35" s="35">
        <v>0</v>
      </c>
      <c r="AD35" s="36">
        <v>1</v>
      </c>
      <c r="AE35" s="37">
        <v>1</v>
      </c>
      <c r="AF35" s="37">
        <v>0</v>
      </c>
      <c r="AG35" s="37">
        <v>0</v>
      </c>
      <c r="AH35" s="38">
        <v>0</v>
      </c>
      <c r="AI35" s="53">
        <v>2</v>
      </c>
    </row>
    <row r="36" spans="1:35" ht="18" customHeight="1" x14ac:dyDescent="0.25">
      <c r="A36" s="26" t="s">
        <v>75</v>
      </c>
      <c r="B36" s="50" t="s">
        <v>26</v>
      </c>
      <c r="C36" s="50" t="s">
        <v>137</v>
      </c>
      <c r="D36" s="51" t="s">
        <v>10</v>
      </c>
      <c r="E36" s="4"/>
      <c r="F36" s="4"/>
      <c r="G36" s="4"/>
      <c r="H36" s="11"/>
      <c r="I36" s="28">
        <v>0</v>
      </c>
      <c r="J36" s="4"/>
      <c r="K36" s="4"/>
      <c r="L36" s="4"/>
      <c r="M36" s="4"/>
      <c r="N36" s="30">
        <v>6.589814814814814E-3</v>
      </c>
      <c r="O36" s="4"/>
      <c r="P36" s="4"/>
      <c r="Q36" s="4"/>
      <c r="R36" s="4"/>
      <c r="S36" s="30">
        <v>1.0503356481481482E-2</v>
      </c>
      <c r="T36" s="4"/>
      <c r="U36" s="4"/>
      <c r="V36" s="4"/>
      <c r="W36" s="4"/>
      <c r="X36" s="30">
        <v>0</v>
      </c>
      <c r="Y36" s="4"/>
      <c r="Z36" s="4"/>
      <c r="AA36" s="4"/>
      <c r="AB36" s="4"/>
      <c r="AC36" s="35">
        <v>0</v>
      </c>
      <c r="AD36" s="36">
        <v>0</v>
      </c>
      <c r="AE36" s="37">
        <v>1</v>
      </c>
      <c r="AF36" s="37">
        <v>1</v>
      </c>
      <c r="AG36" s="37">
        <v>0</v>
      </c>
      <c r="AH36" s="38">
        <v>0</v>
      </c>
      <c r="AI36" s="53">
        <v>2</v>
      </c>
    </row>
    <row r="37" spans="1:35" ht="18" customHeight="1" x14ac:dyDescent="0.25">
      <c r="A37" s="26" t="s">
        <v>75</v>
      </c>
      <c r="B37" s="50" t="s">
        <v>103</v>
      </c>
      <c r="C37" s="50" t="s">
        <v>104</v>
      </c>
      <c r="D37" s="51" t="s">
        <v>10</v>
      </c>
      <c r="E37" s="4"/>
      <c r="F37" s="4"/>
      <c r="G37" s="4"/>
      <c r="H37" s="11"/>
      <c r="I37" s="28">
        <v>0</v>
      </c>
      <c r="J37" s="4"/>
      <c r="K37" s="4"/>
      <c r="L37" s="4"/>
      <c r="M37" s="4"/>
      <c r="N37" s="30">
        <v>4.7502314814814811E-3</v>
      </c>
      <c r="O37" s="4"/>
      <c r="P37" s="4"/>
      <c r="Q37" s="4"/>
      <c r="R37" s="4"/>
      <c r="S37" s="30">
        <v>6.6542824074074074E-3</v>
      </c>
      <c r="T37" s="4"/>
      <c r="U37" s="4"/>
      <c r="V37" s="4"/>
      <c r="W37" s="4"/>
      <c r="X37" s="30">
        <v>0</v>
      </c>
      <c r="Y37" s="4"/>
      <c r="Z37" s="4"/>
      <c r="AA37" s="4"/>
      <c r="AB37" s="4"/>
      <c r="AC37" s="35">
        <v>0</v>
      </c>
      <c r="AD37" s="36">
        <v>0</v>
      </c>
      <c r="AE37" s="37">
        <v>1</v>
      </c>
      <c r="AF37" s="37">
        <v>1</v>
      </c>
      <c r="AG37" s="37">
        <v>0</v>
      </c>
      <c r="AH37" s="38">
        <v>0</v>
      </c>
      <c r="AI37" s="53">
        <v>2</v>
      </c>
    </row>
    <row r="38" spans="1:35" ht="18" customHeight="1" x14ac:dyDescent="0.25">
      <c r="A38" s="26" t="s">
        <v>75</v>
      </c>
      <c r="B38" s="50" t="s">
        <v>108</v>
      </c>
      <c r="C38" s="50" t="s">
        <v>36</v>
      </c>
      <c r="D38" s="51" t="s">
        <v>10</v>
      </c>
      <c r="E38" s="4"/>
      <c r="F38" s="4"/>
      <c r="G38" s="4"/>
      <c r="H38" s="11"/>
      <c r="I38" s="28">
        <v>0</v>
      </c>
      <c r="J38" s="4"/>
      <c r="K38" s="4"/>
      <c r="L38" s="4"/>
      <c r="M38" s="4"/>
      <c r="N38" s="30">
        <v>4.8388888888888891E-3</v>
      </c>
      <c r="O38" s="4"/>
      <c r="P38" s="4"/>
      <c r="Q38" s="4"/>
      <c r="R38" s="4"/>
      <c r="S38" s="30">
        <v>7.2476851851851851E-3</v>
      </c>
      <c r="T38" s="4"/>
      <c r="U38" s="4"/>
      <c r="V38" s="4"/>
      <c r="W38" s="4"/>
      <c r="X38" s="30">
        <v>0</v>
      </c>
      <c r="Y38" s="4"/>
      <c r="Z38" s="4"/>
      <c r="AA38" s="4"/>
      <c r="AB38" s="4"/>
      <c r="AC38" s="35">
        <v>0</v>
      </c>
      <c r="AD38" s="36">
        <v>0</v>
      </c>
      <c r="AE38" s="37">
        <v>1</v>
      </c>
      <c r="AF38" s="37">
        <v>1</v>
      </c>
      <c r="AG38" s="37">
        <v>0</v>
      </c>
      <c r="AH38" s="38">
        <v>0</v>
      </c>
      <c r="AI38" s="53">
        <v>2</v>
      </c>
    </row>
    <row r="39" spans="1:35" ht="18" customHeight="1" x14ac:dyDescent="0.25">
      <c r="A39" s="26" t="s">
        <v>75</v>
      </c>
      <c r="B39" s="50" t="s">
        <v>67</v>
      </c>
      <c r="C39" s="50" t="s">
        <v>59</v>
      </c>
      <c r="D39" s="51" t="s">
        <v>10</v>
      </c>
      <c r="E39" s="4"/>
      <c r="F39" s="4"/>
      <c r="G39" s="4"/>
      <c r="H39" s="11"/>
      <c r="I39" s="28">
        <v>0</v>
      </c>
      <c r="J39" s="4"/>
      <c r="K39" s="4"/>
      <c r="L39" s="4"/>
      <c r="M39" s="4"/>
      <c r="N39" s="30">
        <v>6.0377314814814816E-3</v>
      </c>
      <c r="O39" s="4"/>
      <c r="P39" s="4"/>
      <c r="Q39" s="4"/>
      <c r="R39" s="4"/>
      <c r="S39" s="30">
        <v>0</v>
      </c>
      <c r="T39" s="4"/>
      <c r="U39" s="4"/>
      <c r="V39" s="4"/>
      <c r="W39" s="4"/>
      <c r="X39" s="30">
        <v>4.9305555555555561E-3</v>
      </c>
      <c r="Y39" s="4"/>
      <c r="Z39" s="4"/>
      <c r="AA39" s="4"/>
      <c r="AB39" s="4"/>
      <c r="AC39" s="35">
        <v>0</v>
      </c>
      <c r="AD39" s="36">
        <v>0</v>
      </c>
      <c r="AE39" s="37">
        <v>1</v>
      </c>
      <c r="AF39" s="37">
        <v>0</v>
      </c>
      <c r="AG39" s="37">
        <v>1</v>
      </c>
      <c r="AH39" s="38">
        <v>0</v>
      </c>
      <c r="AI39" s="53">
        <v>2</v>
      </c>
    </row>
    <row r="40" spans="1:35" ht="18" customHeight="1" x14ac:dyDescent="0.25">
      <c r="A40" s="26" t="s">
        <v>75</v>
      </c>
      <c r="B40" s="50" t="s">
        <v>124</v>
      </c>
      <c r="C40" s="50" t="s">
        <v>125</v>
      </c>
      <c r="D40" s="51" t="s">
        <v>10</v>
      </c>
      <c r="E40" s="4"/>
      <c r="F40" s="4"/>
      <c r="G40" s="4"/>
      <c r="H40" s="11"/>
      <c r="I40" s="28">
        <v>0</v>
      </c>
      <c r="J40" s="4"/>
      <c r="K40" s="4"/>
      <c r="L40" s="4"/>
      <c r="M40" s="4"/>
      <c r="N40" s="30">
        <v>5.3177083333333331E-3</v>
      </c>
      <c r="O40" s="4"/>
      <c r="P40" s="4"/>
      <c r="Q40" s="4"/>
      <c r="R40" s="4"/>
      <c r="S40" s="30">
        <v>8.5379629629629625E-3</v>
      </c>
      <c r="T40" s="4"/>
      <c r="U40" s="4"/>
      <c r="V40" s="4"/>
      <c r="W40" s="4"/>
      <c r="X40" s="30">
        <v>0</v>
      </c>
      <c r="Y40" s="4"/>
      <c r="Z40" s="4"/>
      <c r="AA40" s="4"/>
      <c r="AB40" s="4"/>
      <c r="AC40" s="35">
        <v>0</v>
      </c>
      <c r="AD40" s="36">
        <v>0</v>
      </c>
      <c r="AE40" s="37">
        <v>1</v>
      </c>
      <c r="AF40" s="37">
        <v>1</v>
      </c>
      <c r="AG40" s="37">
        <v>0</v>
      </c>
      <c r="AH40" s="38">
        <v>0</v>
      </c>
      <c r="AI40" s="53">
        <v>2</v>
      </c>
    </row>
    <row r="41" spans="1:35" ht="18" customHeight="1" x14ac:dyDescent="0.25">
      <c r="A41" s="26" t="s">
        <v>75</v>
      </c>
      <c r="B41" s="50" t="s">
        <v>51</v>
      </c>
      <c r="C41" s="50" t="s">
        <v>96</v>
      </c>
      <c r="D41" s="51" t="s">
        <v>10</v>
      </c>
      <c r="E41" s="4"/>
      <c r="F41" s="4"/>
      <c r="G41" s="4"/>
      <c r="H41" s="11"/>
      <c r="I41" s="28">
        <v>0</v>
      </c>
      <c r="J41" s="4"/>
      <c r="K41" s="4"/>
      <c r="L41" s="4"/>
      <c r="M41" s="4"/>
      <c r="N41" s="30">
        <v>4.4518518518518518E-3</v>
      </c>
      <c r="O41" s="4"/>
      <c r="P41" s="4"/>
      <c r="Q41" s="4"/>
      <c r="R41" s="4"/>
      <c r="S41" s="30">
        <v>7.063194444444444E-3</v>
      </c>
      <c r="T41" s="4"/>
      <c r="U41" s="4"/>
      <c r="V41" s="4"/>
      <c r="W41" s="4"/>
      <c r="X41" s="30">
        <v>0</v>
      </c>
      <c r="Y41" s="4"/>
      <c r="Z41" s="4"/>
      <c r="AA41" s="4"/>
      <c r="AB41" s="4"/>
      <c r="AC41" s="35">
        <v>0</v>
      </c>
      <c r="AD41" s="36">
        <v>0</v>
      </c>
      <c r="AE41" s="37">
        <v>1</v>
      </c>
      <c r="AF41" s="37">
        <v>1</v>
      </c>
      <c r="AG41" s="37">
        <v>0</v>
      </c>
      <c r="AH41" s="38">
        <v>0</v>
      </c>
      <c r="AI41" s="53">
        <v>2</v>
      </c>
    </row>
    <row r="42" spans="1:35" ht="18" customHeight="1" x14ac:dyDescent="0.25">
      <c r="A42" s="26" t="s">
        <v>75</v>
      </c>
      <c r="B42" s="50" t="s">
        <v>57</v>
      </c>
      <c r="C42" s="50" t="s">
        <v>129</v>
      </c>
      <c r="D42" s="51" t="s">
        <v>10</v>
      </c>
      <c r="E42" s="4"/>
      <c r="F42" s="4"/>
      <c r="G42" s="4"/>
      <c r="H42" s="11"/>
      <c r="I42" s="28">
        <v>5.012962962962963E-3</v>
      </c>
      <c r="J42" s="4"/>
      <c r="K42" s="4"/>
      <c r="L42" s="4"/>
      <c r="M42" s="4"/>
      <c r="N42" s="30">
        <v>5.577199074074073E-3</v>
      </c>
      <c r="O42" s="4"/>
      <c r="P42" s="4"/>
      <c r="Q42" s="4"/>
      <c r="R42" s="4"/>
      <c r="S42" s="30">
        <v>0</v>
      </c>
      <c r="T42" s="4"/>
      <c r="U42" s="4"/>
      <c r="V42" s="4"/>
      <c r="W42" s="4"/>
      <c r="X42" s="30">
        <v>0</v>
      </c>
      <c r="Y42" s="4"/>
      <c r="Z42" s="4"/>
      <c r="AA42" s="4"/>
      <c r="AB42" s="4"/>
      <c r="AC42" s="35">
        <v>0</v>
      </c>
      <c r="AD42" s="36">
        <v>1</v>
      </c>
      <c r="AE42" s="37">
        <v>1</v>
      </c>
      <c r="AF42" s="37">
        <v>0</v>
      </c>
      <c r="AG42" s="37">
        <v>0</v>
      </c>
      <c r="AH42" s="38">
        <v>0</v>
      </c>
      <c r="AI42" s="53">
        <v>2</v>
      </c>
    </row>
    <row r="43" spans="1:35" ht="18" customHeight="1" x14ac:dyDescent="0.25">
      <c r="A43" s="26" t="s">
        <v>75</v>
      </c>
      <c r="B43" s="50" t="s">
        <v>62</v>
      </c>
      <c r="C43" s="50" t="s">
        <v>105</v>
      </c>
      <c r="D43" s="51" t="s">
        <v>10</v>
      </c>
      <c r="E43" s="4"/>
      <c r="F43" s="4"/>
      <c r="G43" s="4"/>
      <c r="H43" s="11"/>
      <c r="I43" s="28">
        <v>0</v>
      </c>
      <c r="J43" s="4"/>
      <c r="K43" s="4"/>
      <c r="L43" s="4"/>
      <c r="M43" s="4"/>
      <c r="N43" s="30">
        <v>4.7650462962962967E-3</v>
      </c>
      <c r="O43" s="4"/>
      <c r="P43" s="4"/>
      <c r="Q43" s="4"/>
      <c r="R43" s="4"/>
      <c r="S43" s="30">
        <v>6.7486111111111106E-3</v>
      </c>
      <c r="T43" s="4"/>
      <c r="U43" s="4"/>
      <c r="V43" s="4"/>
      <c r="W43" s="4"/>
      <c r="X43" s="30">
        <v>0</v>
      </c>
      <c r="Y43" s="4"/>
      <c r="Z43" s="4"/>
      <c r="AA43" s="4"/>
      <c r="AB43" s="4"/>
      <c r="AC43" s="35">
        <v>0</v>
      </c>
      <c r="AD43" s="36">
        <v>0</v>
      </c>
      <c r="AE43" s="37">
        <v>1</v>
      </c>
      <c r="AF43" s="37">
        <v>1</v>
      </c>
      <c r="AG43" s="37">
        <v>0</v>
      </c>
      <c r="AH43" s="38">
        <v>0</v>
      </c>
      <c r="AI43" s="53">
        <v>2</v>
      </c>
    </row>
    <row r="44" spans="1:35" ht="18" customHeight="1" x14ac:dyDescent="0.25">
      <c r="A44" s="26" t="s">
        <v>75</v>
      </c>
      <c r="B44" s="50" t="s">
        <v>64</v>
      </c>
      <c r="C44" s="50" t="s">
        <v>126</v>
      </c>
      <c r="D44" s="51" t="s">
        <v>10</v>
      </c>
      <c r="E44" s="4"/>
      <c r="F44" s="4"/>
      <c r="G44" s="4"/>
      <c r="H44" s="11"/>
      <c r="I44" s="28">
        <v>3.6658564814814813E-3</v>
      </c>
      <c r="J44" s="4"/>
      <c r="K44" s="4"/>
      <c r="L44" s="4"/>
      <c r="M44" s="4"/>
      <c r="N44" s="30">
        <v>5.3196759259259256E-3</v>
      </c>
      <c r="O44" s="4"/>
      <c r="P44" s="4"/>
      <c r="Q44" s="4"/>
      <c r="R44" s="4"/>
      <c r="S44" s="30">
        <v>0</v>
      </c>
      <c r="T44" s="4"/>
      <c r="U44" s="4"/>
      <c r="V44" s="4"/>
      <c r="W44" s="4"/>
      <c r="X44" s="30">
        <v>0</v>
      </c>
      <c r="Y44" s="4"/>
      <c r="Z44" s="4"/>
      <c r="AA44" s="4"/>
      <c r="AB44" s="4"/>
      <c r="AC44" s="35">
        <v>0</v>
      </c>
      <c r="AD44" s="36">
        <v>1</v>
      </c>
      <c r="AE44" s="37">
        <v>1</v>
      </c>
      <c r="AF44" s="37">
        <v>0</v>
      </c>
      <c r="AG44" s="37">
        <v>0</v>
      </c>
      <c r="AH44" s="38">
        <v>0</v>
      </c>
      <c r="AI44" s="53">
        <v>2</v>
      </c>
    </row>
    <row r="45" spans="1:35" ht="18" customHeight="1" x14ac:dyDescent="0.25">
      <c r="A45" s="26" t="s">
        <v>75</v>
      </c>
      <c r="B45" s="50" t="s">
        <v>138</v>
      </c>
      <c r="C45" s="50" t="s">
        <v>69</v>
      </c>
      <c r="D45" s="51" t="s">
        <v>10</v>
      </c>
      <c r="E45" s="4"/>
      <c r="F45" s="4"/>
      <c r="G45" s="4"/>
      <c r="H45" s="11"/>
      <c r="I45" s="28">
        <v>0</v>
      </c>
      <c r="J45" s="4"/>
      <c r="K45" s="4"/>
      <c r="L45" s="4"/>
      <c r="M45" s="4"/>
      <c r="N45" s="30">
        <v>6.9430555555555565E-3</v>
      </c>
      <c r="O45" s="4"/>
      <c r="P45" s="4"/>
      <c r="Q45" s="4"/>
      <c r="R45" s="4"/>
      <c r="S45" s="30">
        <v>0</v>
      </c>
      <c r="T45" s="4"/>
      <c r="U45" s="4"/>
      <c r="V45" s="4"/>
      <c r="W45" s="4"/>
      <c r="X45" s="30">
        <v>6.3113425925925924E-3</v>
      </c>
      <c r="Y45" s="4"/>
      <c r="Z45" s="4"/>
      <c r="AA45" s="4"/>
      <c r="AB45" s="4"/>
      <c r="AC45" s="35">
        <v>0</v>
      </c>
      <c r="AD45" s="36">
        <v>0</v>
      </c>
      <c r="AE45" s="37">
        <v>1</v>
      </c>
      <c r="AF45" s="37">
        <v>0</v>
      </c>
      <c r="AG45" s="37">
        <v>1</v>
      </c>
      <c r="AH45" s="38">
        <v>0</v>
      </c>
      <c r="AI45" s="53">
        <v>2</v>
      </c>
    </row>
    <row r="46" spans="1:35" ht="18" customHeight="1" x14ac:dyDescent="0.25">
      <c r="A46" s="26" t="s">
        <v>75</v>
      </c>
      <c r="B46" s="50" t="s">
        <v>70</v>
      </c>
      <c r="C46" s="50" t="s">
        <v>118</v>
      </c>
      <c r="D46" s="51" t="s">
        <v>10</v>
      </c>
      <c r="E46" s="4"/>
      <c r="F46" s="4"/>
      <c r="G46" s="4"/>
      <c r="H46" s="11"/>
      <c r="I46" s="28">
        <v>0</v>
      </c>
      <c r="J46" s="4"/>
      <c r="K46" s="4"/>
      <c r="L46" s="4"/>
      <c r="M46" s="4"/>
      <c r="N46" s="30">
        <v>5.2428240740740742E-3</v>
      </c>
      <c r="O46" s="4"/>
      <c r="P46" s="4"/>
      <c r="Q46" s="4"/>
      <c r="R46" s="4"/>
      <c r="S46" s="30">
        <v>0</v>
      </c>
      <c r="T46" s="4"/>
      <c r="U46" s="4"/>
      <c r="V46" s="4"/>
      <c r="W46" s="4"/>
      <c r="X46" s="30">
        <v>0</v>
      </c>
      <c r="Y46" s="4"/>
      <c r="Z46" s="4"/>
      <c r="AA46" s="4"/>
      <c r="AB46" s="4"/>
      <c r="AC46" s="35">
        <v>0</v>
      </c>
      <c r="AD46" s="36">
        <v>0</v>
      </c>
      <c r="AE46" s="37">
        <v>1</v>
      </c>
      <c r="AF46" s="37">
        <v>0</v>
      </c>
      <c r="AG46" s="37">
        <v>0</v>
      </c>
      <c r="AH46" s="38">
        <v>0</v>
      </c>
      <c r="AI46" s="53">
        <v>1</v>
      </c>
    </row>
    <row r="47" spans="1:35" ht="18" customHeight="1" x14ac:dyDescent="0.25">
      <c r="A47" s="26" t="s">
        <v>75</v>
      </c>
      <c r="B47" s="50" t="s">
        <v>136</v>
      </c>
      <c r="C47" s="50" t="s">
        <v>112</v>
      </c>
      <c r="D47" s="51" t="s">
        <v>10</v>
      </c>
      <c r="E47" s="4"/>
      <c r="F47" s="4"/>
      <c r="G47" s="4"/>
      <c r="H47" s="11"/>
      <c r="I47" s="28">
        <v>0</v>
      </c>
      <c r="J47" s="4"/>
      <c r="K47" s="4"/>
      <c r="L47" s="4"/>
      <c r="M47" s="4"/>
      <c r="N47" s="30">
        <v>6.391435185185184E-3</v>
      </c>
      <c r="O47" s="4"/>
      <c r="P47" s="4"/>
      <c r="Q47" s="4"/>
      <c r="R47" s="4"/>
      <c r="S47" s="30">
        <v>0</v>
      </c>
      <c r="T47" s="4"/>
      <c r="U47" s="4"/>
      <c r="V47" s="4"/>
      <c r="W47" s="4"/>
      <c r="X47" s="30">
        <v>0</v>
      </c>
      <c r="Y47" s="4"/>
      <c r="Z47" s="4"/>
      <c r="AA47" s="4"/>
      <c r="AB47" s="4"/>
      <c r="AC47" s="35">
        <v>0</v>
      </c>
      <c r="AD47" s="36">
        <v>0</v>
      </c>
      <c r="AE47" s="37">
        <v>1</v>
      </c>
      <c r="AF47" s="37">
        <v>0</v>
      </c>
      <c r="AG47" s="37">
        <v>0</v>
      </c>
      <c r="AH47" s="38">
        <v>0</v>
      </c>
      <c r="AI47" s="53">
        <v>1</v>
      </c>
    </row>
    <row r="48" spans="1:35" ht="18" customHeight="1" x14ac:dyDescent="0.25">
      <c r="A48" s="26" t="s">
        <v>75</v>
      </c>
      <c r="B48" s="50" t="s">
        <v>122</v>
      </c>
      <c r="C48" s="50" t="s">
        <v>123</v>
      </c>
      <c r="D48" s="51" t="s">
        <v>10</v>
      </c>
      <c r="E48" s="4"/>
      <c r="F48" s="4"/>
      <c r="G48" s="4"/>
      <c r="H48" s="11"/>
      <c r="I48" s="28">
        <v>0</v>
      </c>
      <c r="J48" s="4"/>
      <c r="K48" s="4"/>
      <c r="L48" s="4"/>
      <c r="M48" s="4"/>
      <c r="N48" s="30">
        <v>5.3068287037037034E-3</v>
      </c>
      <c r="O48" s="4"/>
      <c r="P48" s="4"/>
      <c r="Q48" s="4"/>
      <c r="R48" s="4"/>
      <c r="S48" s="30">
        <v>0</v>
      </c>
      <c r="T48" s="4"/>
      <c r="U48" s="4"/>
      <c r="V48" s="4"/>
      <c r="W48" s="4"/>
      <c r="X48" s="30">
        <v>0</v>
      </c>
      <c r="Y48" s="4"/>
      <c r="Z48" s="4"/>
      <c r="AA48" s="4"/>
      <c r="AB48" s="4"/>
      <c r="AC48" s="35">
        <v>0</v>
      </c>
      <c r="AD48" s="36">
        <v>0</v>
      </c>
      <c r="AE48" s="37">
        <v>1</v>
      </c>
      <c r="AF48" s="37">
        <v>0</v>
      </c>
      <c r="AG48" s="37">
        <v>0</v>
      </c>
      <c r="AH48" s="38">
        <v>0</v>
      </c>
      <c r="AI48" s="53">
        <v>1</v>
      </c>
    </row>
    <row r="49" spans="1:35" ht="18" customHeight="1" x14ac:dyDescent="0.25">
      <c r="A49" s="26" t="s">
        <v>75</v>
      </c>
      <c r="B49" s="50" t="s">
        <v>135</v>
      </c>
      <c r="C49" s="50" t="s">
        <v>40</v>
      </c>
      <c r="D49" s="51" t="s">
        <v>10</v>
      </c>
      <c r="E49" s="4"/>
      <c r="F49" s="4"/>
      <c r="G49" s="4"/>
      <c r="H49" s="11"/>
      <c r="I49" s="28">
        <v>0</v>
      </c>
      <c r="J49" s="4"/>
      <c r="K49" s="4"/>
      <c r="L49" s="4"/>
      <c r="M49" s="4"/>
      <c r="N49" s="30">
        <v>6.3270833333333339E-3</v>
      </c>
      <c r="O49" s="4"/>
      <c r="P49" s="4"/>
      <c r="Q49" s="4"/>
      <c r="R49" s="4"/>
      <c r="S49" s="30">
        <v>0</v>
      </c>
      <c r="T49" s="4"/>
      <c r="U49" s="4"/>
      <c r="V49" s="4"/>
      <c r="W49" s="4"/>
      <c r="X49" s="30">
        <v>0</v>
      </c>
      <c r="Y49" s="4"/>
      <c r="Z49" s="4"/>
      <c r="AA49" s="4"/>
      <c r="AB49" s="4"/>
      <c r="AC49" s="35">
        <v>0</v>
      </c>
      <c r="AD49" s="36">
        <v>0</v>
      </c>
      <c r="AE49" s="37">
        <v>1</v>
      </c>
      <c r="AF49" s="37">
        <v>0</v>
      </c>
      <c r="AG49" s="37">
        <v>0</v>
      </c>
      <c r="AH49" s="38">
        <v>0</v>
      </c>
      <c r="AI49" s="53">
        <v>1</v>
      </c>
    </row>
    <row r="50" spans="1:35" ht="18" customHeight="1" x14ac:dyDescent="0.25">
      <c r="A50" s="26" t="s">
        <v>75</v>
      </c>
      <c r="B50" s="50" t="s">
        <v>140</v>
      </c>
      <c r="C50" s="50" t="s">
        <v>141</v>
      </c>
      <c r="D50" s="51" t="s">
        <v>10</v>
      </c>
      <c r="E50" s="4"/>
      <c r="F50" s="4"/>
      <c r="G50" s="4"/>
      <c r="H50" s="11"/>
      <c r="I50" s="28">
        <v>0</v>
      </c>
      <c r="J50" s="4"/>
      <c r="K50" s="4"/>
      <c r="L50" s="4"/>
      <c r="M50" s="4"/>
      <c r="N50" s="30">
        <v>7.5456018518518502E-3</v>
      </c>
      <c r="O50" s="4"/>
      <c r="P50" s="4"/>
      <c r="Q50" s="4"/>
      <c r="R50" s="4"/>
      <c r="S50" s="30">
        <v>0</v>
      </c>
      <c r="T50" s="4"/>
      <c r="U50" s="4"/>
      <c r="V50" s="4"/>
      <c r="W50" s="4"/>
      <c r="X50" s="30">
        <v>0</v>
      </c>
      <c r="Y50" s="4"/>
      <c r="Z50" s="4"/>
      <c r="AA50" s="4"/>
      <c r="AB50" s="4"/>
      <c r="AC50" s="35">
        <v>0</v>
      </c>
      <c r="AD50" s="36">
        <v>0</v>
      </c>
      <c r="AE50" s="37">
        <v>1</v>
      </c>
      <c r="AF50" s="37">
        <v>0</v>
      </c>
      <c r="AG50" s="37">
        <v>0</v>
      </c>
      <c r="AH50" s="38">
        <v>0</v>
      </c>
      <c r="AI50" s="53">
        <v>1</v>
      </c>
    </row>
    <row r="51" spans="1:35" ht="18" customHeight="1" x14ac:dyDescent="0.25">
      <c r="A51" s="26" t="s">
        <v>75</v>
      </c>
      <c r="B51" s="50" t="s">
        <v>111</v>
      </c>
      <c r="C51" s="50" t="s">
        <v>112</v>
      </c>
      <c r="D51" s="51" t="s">
        <v>10</v>
      </c>
      <c r="E51" s="4"/>
      <c r="F51" s="4"/>
      <c r="G51" s="4"/>
      <c r="H51" s="11"/>
      <c r="I51" s="28">
        <v>0</v>
      </c>
      <c r="J51" s="4"/>
      <c r="K51" s="4"/>
      <c r="L51" s="4"/>
      <c r="M51" s="4"/>
      <c r="N51" s="30">
        <v>5.0696759259259254E-3</v>
      </c>
      <c r="O51" s="4"/>
      <c r="P51" s="4"/>
      <c r="Q51" s="4"/>
      <c r="R51" s="4"/>
      <c r="S51" s="30">
        <v>0</v>
      </c>
      <c r="T51" s="4"/>
      <c r="U51" s="4"/>
      <c r="V51" s="4"/>
      <c r="W51" s="4"/>
      <c r="X51" s="30">
        <v>0</v>
      </c>
      <c r="Y51" s="4"/>
      <c r="Z51" s="4"/>
      <c r="AA51" s="4"/>
      <c r="AB51" s="4"/>
      <c r="AC51" s="35">
        <v>0</v>
      </c>
      <c r="AD51" s="36">
        <v>0</v>
      </c>
      <c r="AE51" s="37">
        <v>1</v>
      </c>
      <c r="AF51" s="37">
        <v>0</v>
      </c>
      <c r="AG51" s="37">
        <v>0</v>
      </c>
      <c r="AH51" s="38">
        <v>0</v>
      </c>
      <c r="AI51" s="53">
        <v>1</v>
      </c>
    </row>
    <row r="52" spans="1:35" ht="18.75" x14ac:dyDescent="0.25">
      <c r="A52" s="26" t="s">
        <v>75</v>
      </c>
      <c r="B52" s="50" t="s">
        <v>184</v>
      </c>
      <c r="C52" s="50" t="s">
        <v>101</v>
      </c>
      <c r="D52" s="51" t="s">
        <v>10</v>
      </c>
      <c r="E52" s="4"/>
      <c r="F52" s="4"/>
      <c r="G52" s="4"/>
      <c r="H52" s="4"/>
      <c r="I52" s="28">
        <v>0</v>
      </c>
      <c r="J52" s="4"/>
      <c r="K52" s="4"/>
      <c r="L52" s="4"/>
      <c r="M52" s="4"/>
      <c r="N52" s="30">
        <v>0</v>
      </c>
      <c r="O52" s="4"/>
      <c r="P52" s="4"/>
      <c r="Q52" s="4"/>
      <c r="R52" s="4"/>
      <c r="S52" s="30">
        <v>8.0273148148148152E-3</v>
      </c>
      <c r="T52" s="4"/>
      <c r="U52" s="4"/>
      <c r="V52" s="4"/>
      <c r="W52" s="4"/>
      <c r="X52" s="30">
        <v>0</v>
      </c>
      <c r="Y52" s="4"/>
      <c r="Z52" s="4"/>
      <c r="AA52" s="4"/>
      <c r="AB52" s="4"/>
      <c r="AC52" s="35">
        <v>0</v>
      </c>
      <c r="AD52" s="36">
        <v>0</v>
      </c>
      <c r="AE52" s="37">
        <v>0</v>
      </c>
      <c r="AF52" s="37">
        <v>1</v>
      </c>
      <c r="AG52" s="37">
        <v>0</v>
      </c>
      <c r="AH52" s="38">
        <v>0</v>
      </c>
      <c r="AI52" s="53">
        <v>1</v>
      </c>
    </row>
    <row r="53" spans="1:35" ht="18.75" x14ac:dyDescent="0.25">
      <c r="A53" s="26" t="s">
        <v>75</v>
      </c>
      <c r="B53" s="50" t="s">
        <v>128</v>
      </c>
      <c r="C53" s="50" t="s">
        <v>101</v>
      </c>
      <c r="D53" s="51" t="s">
        <v>10</v>
      </c>
      <c r="E53" s="4"/>
      <c r="F53" s="4"/>
      <c r="G53" s="4"/>
      <c r="H53" s="4"/>
      <c r="I53" s="28">
        <v>0</v>
      </c>
      <c r="J53" s="4"/>
      <c r="K53" s="4"/>
      <c r="L53" s="4"/>
      <c r="M53" s="4"/>
      <c r="N53" s="30">
        <v>5.5144675925925934E-3</v>
      </c>
      <c r="O53" s="4"/>
      <c r="P53" s="4"/>
      <c r="Q53" s="4"/>
      <c r="R53" s="4"/>
      <c r="S53" s="30">
        <v>0</v>
      </c>
      <c r="T53" s="4"/>
      <c r="U53" s="4"/>
      <c r="V53" s="4"/>
      <c r="W53" s="4"/>
      <c r="X53" s="30">
        <v>0</v>
      </c>
      <c r="Y53" s="4"/>
      <c r="Z53" s="4"/>
      <c r="AA53" s="4"/>
      <c r="AB53" s="4"/>
      <c r="AC53" s="35">
        <v>0</v>
      </c>
      <c r="AD53" s="36">
        <v>0</v>
      </c>
      <c r="AE53" s="37">
        <v>1</v>
      </c>
      <c r="AF53" s="37">
        <v>0</v>
      </c>
      <c r="AG53" s="37">
        <v>0</v>
      </c>
      <c r="AH53" s="38">
        <v>0</v>
      </c>
      <c r="AI53" s="53">
        <v>1</v>
      </c>
    </row>
    <row r="54" spans="1:35" ht="18.75" x14ac:dyDescent="0.25">
      <c r="A54" s="26" t="s">
        <v>75</v>
      </c>
      <c r="B54" s="50" t="s">
        <v>174</v>
      </c>
      <c r="C54" s="50" t="s">
        <v>175</v>
      </c>
      <c r="D54" s="51" t="s">
        <v>10</v>
      </c>
      <c r="E54" s="4"/>
      <c r="F54" s="4"/>
      <c r="G54" s="4"/>
      <c r="H54" s="4"/>
      <c r="I54" s="28">
        <v>4.4969907407407406E-3</v>
      </c>
      <c r="J54" s="4"/>
      <c r="K54" s="4"/>
      <c r="L54" s="4"/>
      <c r="M54" s="4"/>
      <c r="N54" s="30">
        <v>0</v>
      </c>
      <c r="O54" s="4"/>
      <c r="P54" s="4"/>
      <c r="Q54" s="4"/>
      <c r="R54" s="4"/>
      <c r="S54" s="30">
        <v>0</v>
      </c>
      <c r="T54" s="4"/>
      <c r="U54" s="4"/>
      <c r="V54" s="4"/>
      <c r="W54" s="4"/>
      <c r="X54" s="30">
        <v>0</v>
      </c>
      <c r="Y54" s="4"/>
      <c r="Z54" s="4"/>
      <c r="AA54" s="4"/>
      <c r="AB54" s="4"/>
      <c r="AC54" s="35">
        <v>0</v>
      </c>
      <c r="AD54" s="36">
        <v>1</v>
      </c>
      <c r="AE54" s="37">
        <v>0</v>
      </c>
      <c r="AF54" s="37">
        <v>0</v>
      </c>
      <c r="AG54" s="37">
        <v>0</v>
      </c>
      <c r="AH54" s="38">
        <v>0</v>
      </c>
      <c r="AI54" s="53">
        <v>1</v>
      </c>
    </row>
    <row r="55" spans="1:35" ht="18.75" x14ac:dyDescent="0.25">
      <c r="A55" s="26" t="s">
        <v>75</v>
      </c>
      <c r="B55" s="50" t="s">
        <v>99</v>
      </c>
      <c r="C55" s="50" t="s">
        <v>96</v>
      </c>
      <c r="D55" s="51" t="s">
        <v>10</v>
      </c>
      <c r="E55" s="4"/>
      <c r="F55" s="4"/>
      <c r="G55" s="4"/>
      <c r="H55" s="4"/>
      <c r="I55" s="28">
        <v>0</v>
      </c>
      <c r="J55" s="4"/>
      <c r="K55" s="4"/>
      <c r="L55" s="4"/>
      <c r="M55" s="4"/>
      <c r="N55" s="30">
        <v>4.6048611111111108E-3</v>
      </c>
      <c r="O55" s="4"/>
      <c r="P55" s="4"/>
      <c r="Q55" s="4"/>
      <c r="R55" s="4"/>
      <c r="S55" s="30">
        <v>0</v>
      </c>
      <c r="T55" s="4"/>
      <c r="U55" s="4"/>
      <c r="V55" s="4"/>
      <c r="W55" s="4"/>
      <c r="X55" s="30">
        <v>0</v>
      </c>
      <c r="Y55" s="4"/>
      <c r="Z55" s="4"/>
      <c r="AA55" s="4"/>
      <c r="AB55" s="4"/>
      <c r="AC55" s="35">
        <v>0</v>
      </c>
      <c r="AD55" s="36">
        <v>0</v>
      </c>
      <c r="AE55" s="37">
        <v>1</v>
      </c>
      <c r="AF55" s="37">
        <v>0</v>
      </c>
      <c r="AG55" s="37">
        <v>0</v>
      </c>
      <c r="AH55" s="38">
        <v>0</v>
      </c>
      <c r="AI55" s="53">
        <v>1</v>
      </c>
    </row>
    <row r="56" spans="1:35" ht="18.75" x14ac:dyDescent="0.25">
      <c r="A56" s="26" t="s">
        <v>75</v>
      </c>
      <c r="B56" s="50" t="s">
        <v>100</v>
      </c>
      <c r="C56" s="50" t="s">
        <v>101</v>
      </c>
      <c r="D56" s="51" t="s">
        <v>10</v>
      </c>
      <c r="E56" s="4"/>
      <c r="F56" s="4"/>
      <c r="G56" s="4"/>
      <c r="H56" s="4"/>
      <c r="I56" s="28">
        <v>0</v>
      </c>
      <c r="J56" s="4"/>
      <c r="K56" s="4"/>
      <c r="L56" s="4"/>
      <c r="M56" s="4"/>
      <c r="N56" s="30">
        <v>4.6505787037037036E-3</v>
      </c>
      <c r="O56" s="4"/>
      <c r="P56" s="4"/>
      <c r="Q56" s="4"/>
      <c r="R56" s="4"/>
      <c r="S56" s="30">
        <v>0</v>
      </c>
      <c r="T56" s="4"/>
      <c r="U56" s="4"/>
      <c r="V56" s="4"/>
      <c r="W56" s="4"/>
      <c r="X56" s="30">
        <v>0</v>
      </c>
      <c r="Y56" s="4"/>
      <c r="Z56" s="4"/>
      <c r="AA56" s="4"/>
      <c r="AB56" s="4"/>
      <c r="AC56" s="35">
        <v>0</v>
      </c>
      <c r="AD56" s="36">
        <v>0</v>
      </c>
      <c r="AE56" s="37">
        <v>1</v>
      </c>
      <c r="AF56" s="37">
        <v>0</v>
      </c>
      <c r="AG56" s="37">
        <v>0</v>
      </c>
      <c r="AH56" s="38">
        <v>0</v>
      </c>
      <c r="AI56" s="53">
        <v>1</v>
      </c>
    </row>
    <row r="57" spans="1:35" ht="18.75" x14ac:dyDescent="0.25">
      <c r="A57" s="26" t="s">
        <v>75</v>
      </c>
      <c r="B57" s="50" t="s">
        <v>66</v>
      </c>
      <c r="C57" s="50" t="s">
        <v>110</v>
      </c>
      <c r="D57" s="51" t="s">
        <v>10</v>
      </c>
      <c r="E57" s="4"/>
      <c r="F57" s="4"/>
      <c r="G57" s="4"/>
      <c r="H57" s="4"/>
      <c r="I57" s="28">
        <v>0</v>
      </c>
      <c r="J57" s="4"/>
      <c r="K57" s="4"/>
      <c r="L57" s="4"/>
      <c r="M57" s="4"/>
      <c r="N57" s="30">
        <v>5.747222222222223E-3</v>
      </c>
      <c r="O57" s="4"/>
      <c r="P57" s="4"/>
      <c r="Q57" s="4"/>
      <c r="R57" s="4"/>
      <c r="S57" s="30">
        <v>0</v>
      </c>
      <c r="T57" s="4"/>
      <c r="U57" s="4"/>
      <c r="V57" s="4"/>
      <c r="W57" s="4"/>
      <c r="X57" s="30">
        <v>0</v>
      </c>
      <c r="Y57" s="4"/>
      <c r="Z57" s="4"/>
      <c r="AA57" s="4"/>
      <c r="AB57" s="4"/>
      <c r="AC57" s="35">
        <v>0</v>
      </c>
      <c r="AD57" s="36">
        <v>0</v>
      </c>
      <c r="AE57" s="37">
        <v>1</v>
      </c>
      <c r="AF57" s="37">
        <v>0</v>
      </c>
      <c r="AG57" s="37">
        <v>0</v>
      </c>
      <c r="AH57" s="38">
        <v>0</v>
      </c>
      <c r="AI57" s="53">
        <v>1</v>
      </c>
    </row>
    <row r="58" spans="1:35" ht="18.75" x14ac:dyDescent="0.25">
      <c r="A58" s="26" t="s">
        <v>75</v>
      </c>
      <c r="B58" s="50" t="s">
        <v>13</v>
      </c>
      <c r="C58" s="50" t="s">
        <v>91</v>
      </c>
      <c r="D58" s="51" t="s">
        <v>10</v>
      </c>
      <c r="E58" s="4"/>
      <c r="F58" s="4"/>
      <c r="G58" s="4"/>
      <c r="H58" s="4"/>
      <c r="I58" s="28">
        <v>0</v>
      </c>
      <c r="J58" s="4"/>
      <c r="K58" s="4"/>
      <c r="L58" s="4"/>
      <c r="M58" s="4"/>
      <c r="N58" s="30">
        <v>5.505902777777778E-3</v>
      </c>
      <c r="O58" s="4"/>
      <c r="P58" s="4"/>
      <c r="Q58" s="4"/>
      <c r="R58" s="4"/>
      <c r="S58" s="30">
        <v>0</v>
      </c>
      <c r="T58" s="4"/>
      <c r="U58" s="4"/>
      <c r="V58" s="4"/>
      <c r="W58" s="4"/>
      <c r="X58" s="30">
        <v>0</v>
      </c>
      <c r="Y58" s="4"/>
      <c r="Z58" s="4"/>
      <c r="AA58" s="4"/>
      <c r="AB58" s="4"/>
      <c r="AC58" s="35">
        <v>0</v>
      </c>
      <c r="AD58" s="36">
        <v>0</v>
      </c>
      <c r="AE58" s="37">
        <v>1</v>
      </c>
      <c r="AF58" s="37">
        <v>0</v>
      </c>
      <c r="AG58" s="37">
        <v>0</v>
      </c>
      <c r="AH58" s="38">
        <v>0</v>
      </c>
      <c r="AI58" s="53">
        <v>1</v>
      </c>
    </row>
    <row r="59" spans="1:35" ht="18.75" x14ac:dyDescent="0.25">
      <c r="A59" s="26" t="s">
        <v>75</v>
      </c>
      <c r="B59" s="50" t="s">
        <v>187</v>
      </c>
      <c r="C59" s="50"/>
      <c r="D59" s="51" t="s">
        <v>10</v>
      </c>
      <c r="E59" s="4"/>
      <c r="F59" s="4"/>
      <c r="G59" s="4"/>
      <c r="H59" s="4"/>
      <c r="I59" s="28">
        <v>0</v>
      </c>
      <c r="J59" s="4"/>
      <c r="K59" s="4"/>
      <c r="L59" s="4"/>
      <c r="M59" s="4"/>
      <c r="N59" s="30">
        <v>0</v>
      </c>
      <c r="O59" s="4"/>
      <c r="P59" s="4"/>
      <c r="Q59" s="4"/>
      <c r="R59" s="4"/>
      <c r="S59" s="30">
        <v>1.1143634259259259E-2</v>
      </c>
      <c r="T59" s="4"/>
      <c r="U59" s="4"/>
      <c r="V59" s="4"/>
      <c r="W59" s="4"/>
      <c r="X59" s="30">
        <v>0</v>
      </c>
      <c r="Y59" s="4"/>
      <c r="Z59" s="4"/>
      <c r="AA59" s="4"/>
      <c r="AB59" s="4"/>
      <c r="AC59" s="35">
        <v>0</v>
      </c>
      <c r="AD59" s="36">
        <v>0</v>
      </c>
      <c r="AE59" s="37">
        <v>0</v>
      </c>
      <c r="AF59" s="37">
        <v>1</v>
      </c>
      <c r="AG59" s="37">
        <v>0</v>
      </c>
      <c r="AH59" s="38">
        <v>0</v>
      </c>
      <c r="AI59" s="53">
        <v>1</v>
      </c>
    </row>
    <row r="60" spans="1:35" ht="18.75" x14ac:dyDescent="0.25">
      <c r="A60" s="26" t="s">
        <v>75</v>
      </c>
      <c r="B60" s="50" t="s">
        <v>170</v>
      </c>
      <c r="C60" s="50" t="s">
        <v>171</v>
      </c>
      <c r="D60" s="51" t="s">
        <v>10</v>
      </c>
      <c r="E60" s="4"/>
      <c r="F60" s="4"/>
      <c r="G60" s="4"/>
      <c r="H60" s="4"/>
      <c r="I60" s="28">
        <v>3.894675925925926E-3</v>
      </c>
      <c r="J60" s="4"/>
      <c r="K60" s="4"/>
      <c r="L60" s="4"/>
      <c r="M60" s="4"/>
      <c r="N60" s="30">
        <v>0</v>
      </c>
      <c r="O60" s="4"/>
      <c r="P60" s="4"/>
      <c r="Q60" s="4"/>
      <c r="R60" s="4"/>
      <c r="S60" s="30">
        <v>0</v>
      </c>
      <c r="T60" s="4"/>
      <c r="U60" s="4"/>
      <c r="V60" s="4"/>
      <c r="W60" s="4"/>
      <c r="X60" s="30">
        <v>0</v>
      </c>
      <c r="Y60" s="4"/>
      <c r="Z60" s="4"/>
      <c r="AA60" s="4"/>
      <c r="AB60" s="4"/>
      <c r="AC60" s="35">
        <v>0</v>
      </c>
      <c r="AD60" s="36">
        <v>1</v>
      </c>
      <c r="AE60" s="37">
        <v>0</v>
      </c>
      <c r="AF60" s="37">
        <v>0</v>
      </c>
      <c r="AG60" s="37">
        <v>0</v>
      </c>
      <c r="AH60" s="38">
        <v>0</v>
      </c>
      <c r="AI60" s="53">
        <v>1</v>
      </c>
    </row>
    <row r="61" spans="1:35" ht="18.75" x14ac:dyDescent="0.25">
      <c r="A61" s="26" t="s">
        <v>75</v>
      </c>
      <c r="B61" s="50" t="s">
        <v>14</v>
      </c>
      <c r="C61" s="50" t="s">
        <v>98</v>
      </c>
      <c r="D61" s="51" t="s">
        <v>10</v>
      </c>
      <c r="E61" s="4"/>
      <c r="F61" s="4"/>
      <c r="G61" s="4"/>
      <c r="H61" s="4"/>
      <c r="I61" s="28">
        <v>0</v>
      </c>
      <c r="J61" s="4"/>
      <c r="K61" s="4"/>
      <c r="L61" s="4"/>
      <c r="M61" s="4"/>
      <c r="N61" s="30">
        <v>4.5753472222222228E-3</v>
      </c>
      <c r="O61" s="4"/>
      <c r="P61" s="4"/>
      <c r="Q61" s="4"/>
      <c r="R61" s="4"/>
      <c r="S61" s="30">
        <v>0</v>
      </c>
      <c r="T61" s="4"/>
      <c r="U61" s="4"/>
      <c r="V61" s="4"/>
      <c r="W61" s="4"/>
      <c r="X61" s="30">
        <v>0</v>
      </c>
      <c r="Y61" s="4"/>
      <c r="Z61" s="4"/>
      <c r="AA61" s="4"/>
      <c r="AB61" s="4"/>
      <c r="AC61" s="35">
        <v>0</v>
      </c>
      <c r="AD61" s="36">
        <v>0</v>
      </c>
      <c r="AE61" s="37">
        <v>1</v>
      </c>
      <c r="AF61" s="37">
        <v>0</v>
      </c>
      <c r="AG61" s="37">
        <v>0</v>
      </c>
      <c r="AH61" s="38">
        <v>0</v>
      </c>
      <c r="AI61" s="53">
        <v>1</v>
      </c>
    </row>
    <row r="62" spans="1:35" ht="18.75" x14ac:dyDescent="0.25">
      <c r="A62" s="26" t="s">
        <v>75</v>
      </c>
      <c r="B62" s="50" t="s">
        <v>176</v>
      </c>
      <c r="C62" s="50" t="s">
        <v>177</v>
      </c>
      <c r="D62" s="51" t="s">
        <v>10</v>
      </c>
      <c r="E62" s="4"/>
      <c r="F62" s="4"/>
      <c r="G62" s="4"/>
      <c r="H62" s="4"/>
      <c r="I62" s="28">
        <v>4.6813657407407403E-3</v>
      </c>
      <c r="J62" s="4"/>
      <c r="K62" s="4"/>
      <c r="L62" s="4"/>
      <c r="M62" s="4"/>
      <c r="N62" s="30">
        <v>0</v>
      </c>
      <c r="O62" s="4"/>
      <c r="P62" s="4"/>
      <c r="Q62" s="4"/>
      <c r="R62" s="4"/>
      <c r="S62" s="30">
        <v>0</v>
      </c>
      <c r="T62" s="4"/>
      <c r="U62" s="4"/>
      <c r="V62" s="4"/>
      <c r="W62" s="4"/>
      <c r="X62" s="30">
        <v>0</v>
      </c>
      <c r="Y62" s="4"/>
      <c r="Z62" s="4"/>
      <c r="AA62" s="4"/>
      <c r="AB62" s="4"/>
      <c r="AC62" s="35">
        <v>0</v>
      </c>
      <c r="AD62" s="36">
        <v>1</v>
      </c>
      <c r="AE62" s="37">
        <v>0</v>
      </c>
      <c r="AF62" s="37">
        <v>0</v>
      </c>
      <c r="AG62" s="37">
        <v>0</v>
      </c>
      <c r="AH62" s="38">
        <v>0</v>
      </c>
      <c r="AI62" s="53">
        <v>1</v>
      </c>
    </row>
    <row r="63" spans="1:35" ht="18.75" x14ac:dyDescent="0.25">
      <c r="A63" s="26" t="s">
        <v>75</v>
      </c>
      <c r="B63" s="50" t="s">
        <v>133</v>
      </c>
      <c r="C63" s="50" t="s">
        <v>134</v>
      </c>
      <c r="D63" s="51" t="s">
        <v>10</v>
      </c>
      <c r="E63" s="4"/>
      <c r="F63" s="4"/>
      <c r="G63" s="4"/>
      <c r="H63" s="4"/>
      <c r="I63" s="28">
        <v>0</v>
      </c>
      <c r="J63" s="4"/>
      <c r="K63" s="4"/>
      <c r="L63" s="4"/>
      <c r="M63" s="4"/>
      <c r="N63" s="30">
        <v>6.0466435185185189E-3</v>
      </c>
      <c r="O63" s="4"/>
      <c r="P63" s="4"/>
      <c r="Q63" s="4"/>
      <c r="R63" s="4"/>
      <c r="S63" s="30">
        <v>0</v>
      </c>
      <c r="T63" s="4"/>
      <c r="U63" s="4"/>
      <c r="V63" s="4"/>
      <c r="W63" s="4"/>
      <c r="X63" s="30">
        <v>0</v>
      </c>
      <c r="Y63" s="4"/>
      <c r="Z63" s="4"/>
      <c r="AA63" s="4"/>
      <c r="AB63" s="4"/>
      <c r="AC63" s="35">
        <v>0</v>
      </c>
      <c r="AD63" s="36">
        <v>0</v>
      </c>
      <c r="AE63" s="37">
        <v>1</v>
      </c>
      <c r="AF63" s="37">
        <v>0</v>
      </c>
      <c r="AG63" s="37">
        <v>0</v>
      </c>
      <c r="AH63" s="38">
        <v>0</v>
      </c>
      <c r="AI63" s="53">
        <v>1</v>
      </c>
    </row>
    <row r="64" spans="1:35" ht="18.75" x14ac:dyDescent="0.25">
      <c r="A64" s="26" t="s">
        <v>75</v>
      </c>
      <c r="B64" s="50" t="s">
        <v>186</v>
      </c>
      <c r="C64" s="50"/>
      <c r="D64" s="51" t="s">
        <v>10</v>
      </c>
      <c r="E64" s="4"/>
      <c r="F64" s="4"/>
      <c r="G64" s="4"/>
      <c r="H64" s="4"/>
      <c r="I64" s="28">
        <v>0</v>
      </c>
      <c r="J64" s="4"/>
      <c r="K64" s="4"/>
      <c r="L64" s="4"/>
      <c r="M64" s="4"/>
      <c r="N64" s="30">
        <v>0</v>
      </c>
      <c r="O64" s="4"/>
      <c r="P64" s="4"/>
      <c r="Q64" s="4"/>
      <c r="R64" s="4"/>
      <c r="S64" s="30">
        <v>9.1135416666666656E-3</v>
      </c>
      <c r="T64" s="4"/>
      <c r="U64" s="4"/>
      <c r="V64" s="4"/>
      <c r="W64" s="4"/>
      <c r="X64" s="30">
        <v>0</v>
      </c>
      <c r="Y64" s="4"/>
      <c r="Z64" s="4"/>
      <c r="AA64" s="4"/>
      <c r="AB64" s="4"/>
      <c r="AC64" s="35">
        <v>0</v>
      </c>
      <c r="AD64" s="36">
        <v>0</v>
      </c>
      <c r="AE64" s="37">
        <v>0</v>
      </c>
      <c r="AF64" s="37">
        <v>1</v>
      </c>
      <c r="AG64" s="37">
        <v>0</v>
      </c>
      <c r="AH64" s="38">
        <v>0</v>
      </c>
      <c r="AI64" s="53">
        <v>1</v>
      </c>
    </row>
    <row r="65" spans="1:35" ht="18.75" x14ac:dyDescent="0.25">
      <c r="A65" s="26" t="s">
        <v>75</v>
      </c>
      <c r="B65" s="50" t="s">
        <v>172</v>
      </c>
      <c r="C65" s="50" t="s">
        <v>173</v>
      </c>
      <c r="D65" s="51" t="s">
        <v>10</v>
      </c>
      <c r="E65" s="4"/>
      <c r="F65" s="4"/>
      <c r="G65" s="4"/>
      <c r="H65" s="4"/>
      <c r="I65" s="28">
        <v>4.1114583333333333E-3</v>
      </c>
      <c r="J65" s="4"/>
      <c r="K65" s="4"/>
      <c r="L65" s="4"/>
      <c r="M65" s="4"/>
      <c r="N65" s="30">
        <v>0</v>
      </c>
      <c r="O65" s="4"/>
      <c r="P65" s="4"/>
      <c r="Q65" s="4"/>
      <c r="R65" s="4"/>
      <c r="S65" s="30">
        <v>0</v>
      </c>
      <c r="T65" s="4"/>
      <c r="U65" s="4"/>
      <c r="V65" s="4"/>
      <c r="W65" s="4"/>
      <c r="X65" s="30">
        <v>0</v>
      </c>
      <c r="Y65" s="4"/>
      <c r="Z65" s="4"/>
      <c r="AA65" s="4"/>
      <c r="AB65" s="4"/>
      <c r="AC65" s="35">
        <v>0</v>
      </c>
      <c r="AD65" s="36">
        <v>1</v>
      </c>
      <c r="AE65" s="37">
        <v>0</v>
      </c>
      <c r="AF65" s="37">
        <v>0</v>
      </c>
      <c r="AG65" s="37">
        <v>0</v>
      </c>
      <c r="AH65" s="38">
        <v>0</v>
      </c>
      <c r="AI65" s="53">
        <v>1</v>
      </c>
    </row>
    <row r="66" spans="1:35" ht="18.75" x14ac:dyDescent="0.25">
      <c r="A66" s="26" t="s">
        <v>75</v>
      </c>
      <c r="B66" s="50" t="s">
        <v>131</v>
      </c>
      <c r="C66" s="50" t="s">
        <v>132</v>
      </c>
      <c r="D66" s="51" t="s">
        <v>10</v>
      </c>
      <c r="E66" s="4"/>
      <c r="F66" s="4"/>
      <c r="G66" s="4"/>
      <c r="H66" s="4"/>
      <c r="I66" s="28">
        <v>0</v>
      </c>
      <c r="J66" s="4"/>
      <c r="K66" s="4"/>
      <c r="L66" s="4"/>
      <c r="M66" s="4"/>
      <c r="N66" s="30">
        <v>6.0107638888888893E-3</v>
      </c>
      <c r="O66" s="4"/>
      <c r="P66" s="4"/>
      <c r="Q66" s="4"/>
      <c r="R66" s="4"/>
      <c r="S66" s="30">
        <v>0</v>
      </c>
      <c r="T66" s="4"/>
      <c r="U66" s="4"/>
      <c r="V66" s="4"/>
      <c r="W66" s="4"/>
      <c r="X66" s="30">
        <v>0</v>
      </c>
      <c r="Y66" s="4"/>
      <c r="Z66" s="4"/>
      <c r="AA66" s="4"/>
      <c r="AB66" s="4"/>
      <c r="AC66" s="35">
        <v>0</v>
      </c>
      <c r="AD66" s="36">
        <v>0</v>
      </c>
      <c r="AE66" s="37">
        <v>1</v>
      </c>
      <c r="AF66" s="37">
        <v>0</v>
      </c>
      <c r="AG66" s="37">
        <v>0</v>
      </c>
      <c r="AH66" s="38">
        <v>0</v>
      </c>
      <c r="AI66" s="53">
        <v>1</v>
      </c>
    </row>
    <row r="67" spans="1:35" ht="18.75" x14ac:dyDescent="0.25">
      <c r="A67" s="26" t="s">
        <v>75</v>
      </c>
      <c r="B67" s="50" t="s">
        <v>168</v>
      </c>
      <c r="C67" s="50" t="s">
        <v>169</v>
      </c>
      <c r="D67" s="51" t="s">
        <v>10</v>
      </c>
      <c r="E67" s="4"/>
      <c r="F67" s="4"/>
      <c r="G67" s="4"/>
      <c r="H67" s="4"/>
      <c r="I67" s="28">
        <v>4.4957175925925928E-3</v>
      </c>
      <c r="J67" s="4"/>
      <c r="K67" s="4"/>
      <c r="L67" s="4"/>
      <c r="M67" s="4"/>
      <c r="N67" s="30">
        <v>0</v>
      </c>
      <c r="O67" s="4"/>
      <c r="P67" s="4"/>
      <c r="Q67" s="4"/>
      <c r="R67" s="4"/>
      <c r="S67" s="30">
        <v>0</v>
      </c>
      <c r="T67" s="4"/>
      <c r="U67" s="4"/>
      <c r="V67" s="4"/>
      <c r="W67" s="4"/>
      <c r="X67" s="30">
        <v>0</v>
      </c>
      <c r="Y67" s="4"/>
      <c r="Z67" s="4"/>
      <c r="AA67" s="4"/>
      <c r="AB67" s="4"/>
      <c r="AC67" s="35">
        <v>0</v>
      </c>
      <c r="AD67" s="36">
        <v>1</v>
      </c>
      <c r="AE67" s="37">
        <v>0</v>
      </c>
      <c r="AF67" s="37">
        <v>0</v>
      </c>
      <c r="AG67" s="37">
        <v>0</v>
      </c>
      <c r="AH67" s="38">
        <v>0</v>
      </c>
      <c r="AI67" s="53">
        <v>1</v>
      </c>
    </row>
    <row r="68" spans="1:35" ht="18.75" x14ac:dyDescent="0.25">
      <c r="A68" s="26" t="s">
        <v>75</v>
      </c>
      <c r="B68" s="50" t="s">
        <v>114</v>
      </c>
      <c r="C68" s="50" t="s">
        <v>98</v>
      </c>
      <c r="D68" s="51" t="s">
        <v>10</v>
      </c>
      <c r="E68" s="4"/>
      <c r="F68" s="4"/>
      <c r="G68" s="4"/>
      <c r="H68" s="4"/>
      <c r="I68" s="28">
        <v>0</v>
      </c>
      <c r="J68" s="4"/>
      <c r="K68" s="4"/>
      <c r="L68" s="4"/>
      <c r="M68" s="4"/>
      <c r="N68" s="30">
        <v>5.1788194444444442E-3</v>
      </c>
      <c r="O68" s="4"/>
      <c r="P68" s="4"/>
      <c r="Q68" s="4"/>
      <c r="R68" s="4"/>
      <c r="S68" s="30">
        <v>0</v>
      </c>
      <c r="T68" s="4"/>
      <c r="U68" s="4"/>
      <c r="V68" s="4"/>
      <c r="W68" s="4"/>
      <c r="X68" s="30">
        <v>0</v>
      </c>
      <c r="Y68" s="4"/>
      <c r="Z68" s="4"/>
      <c r="AA68" s="4"/>
      <c r="AB68" s="4"/>
      <c r="AC68" s="35">
        <v>0</v>
      </c>
      <c r="AD68" s="36">
        <v>0</v>
      </c>
      <c r="AE68" s="37">
        <v>1</v>
      </c>
      <c r="AF68" s="37">
        <v>0</v>
      </c>
      <c r="AG68" s="37">
        <v>0</v>
      </c>
      <c r="AH68" s="38">
        <v>0</v>
      </c>
      <c r="AI68" s="53">
        <v>1</v>
      </c>
    </row>
    <row r="69" spans="1:35" ht="18.75" x14ac:dyDescent="0.25">
      <c r="A69" s="26" t="s">
        <v>75</v>
      </c>
      <c r="B69" s="50" t="s">
        <v>139</v>
      </c>
      <c r="C69" s="50" t="s">
        <v>93</v>
      </c>
      <c r="D69" s="51" t="s">
        <v>10</v>
      </c>
      <c r="E69" s="4"/>
      <c r="F69" s="4"/>
      <c r="G69" s="4"/>
      <c r="H69" s="4"/>
      <c r="I69" s="28">
        <v>0</v>
      </c>
      <c r="J69" s="4"/>
      <c r="K69" s="4"/>
      <c r="L69" s="4"/>
      <c r="M69" s="4"/>
      <c r="N69" s="30">
        <v>7.2386574074074072E-3</v>
      </c>
      <c r="O69" s="4"/>
      <c r="P69" s="4"/>
      <c r="Q69" s="4"/>
      <c r="R69" s="4"/>
      <c r="S69" s="30">
        <v>0</v>
      </c>
      <c r="T69" s="4"/>
      <c r="U69" s="4"/>
      <c r="V69" s="4"/>
      <c r="W69" s="4"/>
      <c r="X69" s="30">
        <v>0</v>
      </c>
      <c r="Y69" s="4"/>
      <c r="Z69" s="4"/>
      <c r="AA69" s="4"/>
      <c r="AB69" s="4"/>
      <c r="AC69" s="35">
        <v>0</v>
      </c>
      <c r="AD69" s="36">
        <v>0</v>
      </c>
      <c r="AE69" s="37">
        <v>1</v>
      </c>
      <c r="AF69" s="37">
        <v>0</v>
      </c>
      <c r="AG69" s="37">
        <v>0</v>
      </c>
      <c r="AH69" s="38">
        <v>0</v>
      </c>
      <c r="AI69" s="53">
        <v>1</v>
      </c>
    </row>
    <row r="70" spans="1:35" ht="18.75" x14ac:dyDescent="0.25">
      <c r="A70" s="26" t="s">
        <v>75</v>
      </c>
      <c r="B70" s="50" t="s">
        <v>143</v>
      </c>
      <c r="C70" s="50" t="s">
        <v>144</v>
      </c>
      <c r="D70" s="51" t="s">
        <v>10</v>
      </c>
      <c r="E70" s="4"/>
      <c r="F70" s="4"/>
      <c r="G70" s="4"/>
      <c r="H70" s="4"/>
      <c r="I70" s="28">
        <v>3.6714120370370368E-3</v>
      </c>
      <c r="J70" s="4"/>
      <c r="K70" s="4"/>
      <c r="L70" s="4"/>
      <c r="M70" s="4"/>
      <c r="N70" s="30" t="s">
        <v>75</v>
      </c>
      <c r="O70" s="4"/>
      <c r="P70" s="4"/>
      <c r="Q70" s="4"/>
      <c r="R70" s="4"/>
      <c r="S70" s="30">
        <v>0</v>
      </c>
      <c r="T70" s="4"/>
      <c r="U70" s="4"/>
      <c r="V70" s="4"/>
      <c r="W70" s="4"/>
      <c r="X70" s="30">
        <v>0</v>
      </c>
      <c r="Y70" s="4"/>
      <c r="Z70" s="4"/>
      <c r="AA70" s="4"/>
      <c r="AB70" s="4"/>
      <c r="AC70" s="35">
        <v>0</v>
      </c>
      <c r="AD70" s="36">
        <v>1</v>
      </c>
      <c r="AE70" s="37">
        <v>0</v>
      </c>
      <c r="AF70" s="37">
        <v>0</v>
      </c>
      <c r="AG70" s="37">
        <v>0</v>
      </c>
      <c r="AH70" s="38">
        <v>0</v>
      </c>
      <c r="AI70" s="53">
        <v>1</v>
      </c>
    </row>
    <row r="71" spans="1:35" ht="18.75" x14ac:dyDescent="0.25">
      <c r="A71" s="26" t="s">
        <v>75</v>
      </c>
      <c r="B71" s="50" t="s">
        <v>185</v>
      </c>
      <c r="C71" s="50"/>
      <c r="D71" s="51" t="s">
        <v>10</v>
      </c>
      <c r="E71" s="4"/>
      <c r="F71" s="4"/>
      <c r="G71" s="4"/>
      <c r="H71" s="4"/>
      <c r="I71" s="28">
        <v>0</v>
      </c>
      <c r="J71" s="4"/>
      <c r="K71" s="4"/>
      <c r="L71" s="4"/>
      <c r="M71" s="4"/>
      <c r="N71" s="30">
        <v>0</v>
      </c>
      <c r="O71" s="4"/>
      <c r="P71" s="4"/>
      <c r="Q71" s="4"/>
      <c r="R71" s="4"/>
      <c r="S71" s="30">
        <v>8.7167824074074075E-3</v>
      </c>
      <c r="T71" s="4"/>
      <c r="U71" s="4"/>
      <c r="V71" s="4"/>
      <c r="W71" s="4"/>
      <c r="X71" s="30">
        <v>0</v>
      </c>
      <c r="Y71" s="4"/>
      <c r="Z71" s="4"/>
      <c r="AA71" s="4"/>
      <c r="AB71" s="4"/>
      <c r="AC71" s="35">
        <v>0</v>
      </c>
      <c r="AD71" s="36">
        <v>0</v>
      </c>
      <c r="AE71" s="37">
        <v>0</v>
      </c>
      <c r="AF71" s="37">
        <v>1</v>
      </c>
      <c r="AG71" s="37">
        <v>0</v>
      </c>
      <c r="AH71" s="38">
        <v>0</v>
      </c>
      <c r="AI71" s="53">
        <v>1</v>
      </c>
    </row>
    <row r="72" spans="1:35" ht="18.75" x14ac:dyDescent="0.25">
      <c r="A72" s="26" t="s">
        <v>75</v>
      </c>
      <c r="B72" s="50" t="s">
        <v>113</v>
      </c>
      <c r="C72" s="50" t="s">
        <v>59</v>
      </c>
      <c r="D72" s="51" t="s">
        <v>10</v>
      </c>
      <c r="E72" s="4"/>
      <c r="F72" s="4"/>
      <c r="G72" s="4"/>
      <c r="H72" s="4"/>
      <c r="I72" s="28">
        <v>0</v>
      </c>
      <c r="J72" s="4"/>
      <c r="K72" s="4"/>
      <c r="L72" s="4"/>
      <c r="M72" s="4"/>
      <c r="N72" s="30">
        <v>5.1218749999999997E-3</v>
      </c>
      <c r="O72" s="4"/>
      <c r="P72" s="4"/>
      <c r="Q72" s="4"/>
      <c r="R72" s="4"/>
      <c r="S72" s="30">
        <v>0</v>
      </c>
      <c r="T72" s="4"/>
      <c r="U72" s="4"/>
      <c r="V72" s="4"/>
      <c r="W72" s="4"/>
      <c r="X72" s="30">
        <v>0</v>
      </c>
      <c r="Y72" s="4"/>
      <c r="Z72" s="4"/>
      <c r="AA72" s="4"/>
      <c r="AB72" s="4"/>
      <c r="AC72" s="35">
        <v>0</v>
      </c>
      <c r="AD72" s="36">
        <v>0</v>
      </c>
      <c r="AE72" s="37">
        <v>1</v>
      </c>
      <c r="AF72" s="37">
        <v>0</v>
      </c>
      <c r="AG72" s="37">
        <v>0</v>
      </c>
      <c r="AH72" s="38">
        <v>0</v>
      </c>
      <c r="AI72" s="53">
        <v>1</v>
      </c>
    </row>
    <row r="73" spans="1:35" ht="18.75" x14ac:dyDescent="0.25">
      <c r="A73" s="26" t="s">
        <v>75</v>
      </c>
      <c r="B73" s="50" t="s">
        <v>142</v>
      </c>
      <c r="C73" s="50" t="s">
        <v>112</v>
      </c>
      <c r="D73" s="51" t="s">
        <v>10</v>
      </c>
      <c r="E73" s="4"/>
      <c r="F73" s="4"/>
      <c r="G73" s="4"/>
      <c r="H73" s="4"/>
      <c r="I73" s="28">
        <v>0</v>
      </c>
      <c r="J73" s="4"/>
      <c r="K73" s="4"/>
      <c r="L73" s="4"/>
      <c r="M73" s="4"/>
      <c r="N73" s="30" t="s">
        <v>75</v>
      </c>
      <c r="O73" s="4"/>
      <c r="P73" s="4"/>
      <c r="Q73" s="4"/>
      <c r="R73" s="4"/>
      <c r="S73" s="30">
        <v>0</v>
      </c>
      <c r="T73" s="4"/>
      <c r="U73" s="4"/>
      <c r="V73" s="4"/>
      <c r="W73" s="4"/>
      <c r="X73" s="30">
        <v>0</v>
      </c>
      <c r="Y73" s="4"/>
      <c r="Z73" s="4"/>
      <c r="AA73" s="4"/>
      <c r="AB73" s="4"/>
      <c r="AC73" s="35">
        <v>0</v>
      </c>
      <c r="AD73" s="36">
        <v>0</v>
      </c>
      <c r="AE73" s="37">
        <v>0</v>
      </c>
      <c r="AF73" s="37">
        <v>0</v>
      </c>
      <c r="AG73" s="37">
        <v>0</v>
      </c>
      <c r="AH73" s="38">
        <v>0</v>
      </c>
      <c r="AI73" s="53">
        <v>0</v>
      </c>
    </row>
    <row r="74" spans="1:35" ht="18.75" x14ac:dyDescent="0.25">
      <c r="A74" s="26" t="s">
        <v>75</v>
      </c>
      <c r="B74" s="50" t="s">
        <v>145</v>
      </c>
      <c r="C74" s="50" t="s">
        <v>146</v>
      </c>
      <c r="D74" s="51" t="s">
        <v>10</v>
      </c>
      <c r="E74" s="4"/>
      <c r="F74" s="4"/>
      <c r="G74" s="4"/>
      <c r="H74" s="4"/>
      <c r="I74" s="28">
        <v>0</v>
      </c>
      <c r="J74" s="4"/>
      <c r="K74" s="4"/>
      <c r="L74" s="4"/>
      <c r="M74" s="4"/>
      <c r="N74" s="30" t="s">
        <v>75</v>
      </c>
      <c r="O74" s="4"/>
      <c r="P74" s="4"/>
      <c r="Q74" s="4"/>
      <c r="R74" s="4"/>
      <c r="S74" s="30">
        <v>0</v>
      </c>
      <c r="T74" s="4"/>
      <c r="U74" s="4"/>
      <c r="V74" s="4"/>
      <c r="W74" s="4"/>
      <c r="X74" s="30">
        <v>0</v>
      </c>
      <c r="Y74" s="4"/>
      <c r="Z74" s="4"/>
      <c r="AA74" s="4"/>
      <c r="AB74" s="4"/>
      <c r="AC74" s="35">
        <v>0</v>
      </c>
      <c r="AD74" s="36">
        <v>0</v>
      </c>
      <c r="AE74" s="37">
        <v>0</v>
      </c>
      <c r="AF74" s="37">
        <v>0</v>
      </c>
      <c r="AG74" s="37">
        <v>0</v>
      </c>
      <c r="AH74" s="38">
        <v>0</v>
      </c>
      <c r="AI74" s="53">
        <v>0</v>
      </c>
    </row>
    <row r="75" spans="1:35" ht="18.75" x14ac:dyDescent="0.25">
      <c r="A75" s="26" t="s">
        <v>75</v>
      </c>
      <c r="B75" s="50" t="s">
        <v>72</v>
      </c>
      <c r="C75" s="50" t="s">
        <v>73</v>
      </c>
      <c r="D75" s="51" t="s">
        <v>10</v>
      </c>
      <c r="E75" s="4"/>
      <c r="F75" s="4"/>
      <c r="G75" s="4"/>
      <c r="H75" s="4"/>
      <c r="I75" s="28">
        <v>0</v>
      </c>
      <c r="J75" s="4"/>
      <c r="K75" s="4"/>
      <c r="L75" s="4"/>
      <c r="M75" s="4"/>
      <c r="N75" s="30" t="s">
        <v>75</v>
      </c>
      <c r="O75" s="4"/>
      <c r="P75" s="4"/>
      <c r="Q75" s="4"/>
      <c r="R75" s="4"/>
      <c r="S75" s="30">
        <v>0</v>
      </c>
      <c r="T75" s="4"/>
      <c r="U75" s="4"/>
      <c r="V75" s="4"/>
      <c r="W75" s="4"/>
      <c r="X75" s="30">
        <v>0</v>
      </c>
      <c r="Y75" s="4"/>
      <c r="Z75" s="4"/>
      <c r="AA75" s="4"/>
      <c r="AB75" s="4"/>
      <c r="AC75" s="35">
        <v>0</v>
      </c>
      <c r="AD75" s="36">
        <v>0</v>
      </c>
      <c r="AE75" s="37">
        <v>0</v>
      </c>
      <c r="AF75" s="37">
        <v>0</v>
      </c>
      <c r="AG75" s="37">
        <v>0</v>
      </c>
      <c r="AH75" s="38">
        <v>0</v>
      </c>
      <c r="AI75" s="53">
        <v>0</v>
      </c>
    </row>
    <row r="76" spans="1:35" ht="18.75" x14ac:dyDescent="0.25">
      <c r="A76" s="26"/>
      <c r="B76" s="50"/>
      <c r="C76" s="50"/>
      <c r="D76" s="51"/>
      <c r="E76" s="4"/>
      <c r="F76" s="4"/>
      <c r="G76" s="4"/>
      <c r="H76" s="4"/>
      <c r="I76" s="28"/>
      <c r="J76" s="4"/>
      <c r="K76" s="4"/>
      <c r="L76" s="4"/>
      <c r="M76" s="4"/>
      <c r="N76" s="30"/>
      <c r="O76" s="4"/>
      <c r="P76" s="4"/>
      <c r="Q76" s="4"/>
      <c r="R76" s="4"/>
      <c r="S76" s="30"/>
      <c r="T76" s="4"/>
      <c r="U76" s="4"/>
      <c r="V76" s="4"/>
      <c r="W76" s="4"/>
      <c r="X76" s="30"/>
      <c r="Y76" s="4"/>
      <c r="Z76" s="4"/>
      <c r="AA76" s="4"/>
      <c r="AB76" s="4"/>
      <c r="AC76" s="35"/>
      <c r="AD76" s="36"/>
      <c r="AE76" s="37"/>
      <c r="AF76" s="37"/>
      <c r="AG76" s="37"/>
      <c r="AH76" s="38"/>
      <c r="AI76" s="53"/>
    </row>
    <row r="77" spans="1:35" ht="18.75" x14ac:dyDescent="0.25">
      <c r="A77" s="26"/>
      <c r="B77" s="50"/>
      <c r="C77" s="50"/>
      <c r="D77" s="51"/>
      <c r="E77" s="4"/>
      <c r="F77" s="4"/>
      <c r="G77" s="4"/>
      <c r="H77" s="4"/>
      <c r="I77" s="28"/>
      <c r="J77" s="4"/>
      <c r="K77" s="4"/>
      <c r="L77" s="4"/>
      <c r="M77" s="4"/>
      <c r="N77" s="30"/>
      <c r="O77" s="4"/>
      <c r="P77" s="4"/>
      <c r="Q77" s="4"/>
      <c r="R77" s="4"/>
      <c r="S77" s="30"/>
      <c r="T77" s="4"/>
      <c r="U77" s="4"/>
      <c r="V77" s="4"/>
      <c r="W77" s="4"/>
      <c r="X77" s="30"/>
      <c r="Y77" s="4"/>
      <c r="Z77" s="4"/>
      <c r="AA77" s="4"/>
      <c r="AB77" s="4"/>
      <c r="AC77" s="35"/>
      <c r="AD77" s="36"/>
      <c r="AE77" s="37"/>
      <c r="AF77" s="37"/>
      <c r="AG77" s="37"/>
      <c r="AH77" s="38"/>
      <c r="AI77" s="53"/>
    </row>
    <row r="78" spans="1:35" ht="18.75" x14ac:dyDescent="0.25">
      <c r="A78" s="26"/>
      <c r="B78" s="50"/>
      <c r="C78" s="50"/>
      <c r="D78" s="51"/>
      <c r="E78" s="4"/>
      <c r="F78" s="4"/>
      <c r="G78" s="4"/>
      <c r="H78" s="4"/>
      <c r="I78" s="28"/>
      <c r="J78" s="4"/>
      <c r="K78" s="4"/>
      <c r="L78" s="4"/>
      <c r="M78" s="4"/>
      <c r="N78" s="30"/>
      <c r="O78" s="4"/>
      <c r="P78" s="4"/>
      <c r="Q78" s="4"/>
      <c r="R78" s="4"/>
      <c r="S78" s="30"/>
      <c r="T78" s="4"/>
      <c r="U78" s="4"/>
      <c r="V78" s="4"/>
      <c r="W78" s="4"/>
      <c r="X78" s="30"/>
      <c r="Y78" s="4"/>
      <c r="Z78" s="4"/>
      <c r="AA78" s="4"/>
      <c r="AB78" s="4"/>
      <c r="AC78" s="35"/>
      <c r="AD78" s="36"/>
      <c r="AE78" s="37"/>
      <c r="AF78" s="37"/>
      <c r="AG78" s="37"/>
      <c r="AH78" s="38"/>
      <c r="AI78" s="53"/>
    </row>
    <row r="79" spans="1:35" ht="18.75" x14ac:dyDescent="0.25">
      <c r="A79" s="26"/>
      <c r="B79" s="50"/>
      <c r="C79" s="50"/>
      <c r="D79" s="51"/>
      <c r="E79" s="4"/>
      <c r="F79" s="4"/>
      <c r="G79" s="4"/>
      <c r="H79" s="4"/>
      <c r="I79" s="28"/>
      <c r="J79" s="4"/>
      <c r="K79" s="4"/>
      <c r="L79" s="4"/>
      <c r="M79" s="4"/>
      <c r="N79" s="30"/>
      <c r="O79" s="4"/>
      <c r="P79" s="4"/>
      <c r="Q79" s="4"/>
      <c r="R79" s="4"/>
      <c r="S79" s="30"/>
      <c r="T79" s="4"/>
      <c r="U79" s="4"/>
      <c r="V79" s="4"/>
      <c r="W79" s="4"/>
      <c r="X79" s="30"/>
      <c r="Y79" s="4"/>
      <c r="Z79" s="4"/>
      <c r="AA79" s="4"/>
      <c r="AB79" s="4"/>
      <c r="AC79" s="35"/>
      <c r="AD79" s="36"/>
      <c r="AE79" s="37"/>
      <c r="AF79" s="37"/>
      <c r="AG79" s="37"/>
      <c r="AH79" s="38"/>
      <c r="AI79" s="53"/>
    </row>
    <row r="80" spans="1:35" ht="18.75" x14ac:dyDescent="0.25">
      <c r="A80" s="26"/>
      <c r="B80" s="50"/>
      <c r="C80" s="50"/>
      <c r="D80" s="51"/>
      <c r="E80" s="4"/>
      <c r="F80" s="4"/>
      <c r="G80" s="4"/>
      <c r="H80" s="4"/>
      <c r="I80" s="28"/>
      <c r="J80" s="4"/>
      <c r="K80" s="4"/>
      <c r="L80" s="4"/>
      <c r="M80" s="4"/>
      <c r="N80" s="30"/>
      <c r="O80" s="4"/>
      <c r="P80" s="4"/>
      <c r="Q80" s="4"/>
      <c r="R80" s="4"/>
      <c r="S80" s="30"/>
      <c r="T80" s="4"/>
      <c r="U80" s="4"/>
      <c r="V80" s="4"/>
      <c r="W80" s="4"/>
      <c r="X80" s="30"/>
      <c r="Y80" s="4"/>
      <c r="Z80" s="4"/>
      <c r="AA80" s="4"/>
      <c r="AB80" s="4"/>
      <c r="AC80" s="35"/>
      <c r="AD80" s="36"/>
      <c r="AE80" s="37"/>
      <c r="AF80" s="37"/>
      <c r="AG80" s="37"/>
      <c r="AH80" s="38"/>
      <c r="AI80" s="53"/>
    </row>
    <row r="81" spans="1:35" ht="18.75" x14ac:dyDescent="0.25">
      <c r="A81" s="26"/>
      <c r="B81" s="50"/>
      <c r="C81" s="50"/>
      <c r="D81" s="51"/>
      <c r="E81" s="4"/>
      <c r="F81" s="4"/>
      <c r="G81" s="4"/>
      <c r="H81" s="4"/>
      <c r="I81" s="28"/>
      <c r="J81" s="4"/>
      <c r="K81" s="4"/>
      <c r="L81" s="4"/>
      <c r="M81" s="4"/>
      <c r="N81" s="30"/>
      <c r="O81" s="4"/>
      <c r="P81" s="4"/>
      <c r="Q81" s="4"/>
      <c r="R81" s="4"/>
      <c r="S81" s="30"/>
      <c r="T81" s="4"/>
      <c r="U81" s="4"/>
      <c r="V81" s="4"/>
      <c r="W81" s="4"/>
      <c r="X81" s="30"/>
      <c r="Y81" s="4"/>
      <c r="Z81" s="4"/>
      <c r="AA81" s="4"/>
      <c r="AB81" s="4"/>
      <c r="AC81" s="35"/>
      <c r="AD81" s="36"/>
      <c r="AE81" s="37"/>
      <c r="AF81" s="37"/>
      <c r="AG81" s="37"/>
      <c r="AH81" s="38"/>
      <c r="AI81" s="53"/>
    </row>
    <row r="82" spans="1:35" ht="18.75" x14ac:dyDescent="0.25">
      <c r="A82" s="26"/>
      <c r="B82" s="50"/>
      <c r="C82" s="50"/>
      <c r="D82" s="51"/>
      <c r="E82" s="4"/>
      <c r="F82" s="4"/>
      <c r="G82" s="4"/>
      <c r="H82" s="4"/>
      <c r="I82" s="28"/>
      <c r="J82" s="4"/>
      <c r="K82" s="4"/>
      <c r="L82" s="4"/>
      <c r="M82" s="4"/>
      <c r="N82" s="30"/>
      <c r="O82" s="4"/>
      <c r="P82" s="4"/>
      <c r="Q82" s="4"/>
      <c r="R82" s="4"/>
      <c r="S82" s="30"/>
      <c r="T82" s="4"/>
      <c r="U82" s="4"/>
      <c r="V82" s="4"/>
      <c r="W82" s="4"/>
      <c r="X82" s="30"/>
      <c r="Y82" s="4"/>
      <c r="Z82" s="4"/>
      <c r="AA82" s="4"/>
      <c r="AB82" s="4"/>
      <c r="AC82" s="35"/>
      <c r="AD82" s="36"/>
      <c r="AE82" s="37"/>
      <c r="AF82" s="37"/>
      <c r="AG82" s="37"/>
      <c r="AH82" s="38"/>
      <c r="AI82" s="53"/>
    </row>
    <row r="83" spans="1:35" ht="18.75" x14ac:dyDescent="0.25">
      <c r="A83" s="26"/>
      <c r="B83" s="50"/>
      <c r="C83" s="50"/>
      <c r="D83" s="51"/>
      <c r="E83" s="4"/>
      <c r="F83" s="4"/>
      <c r="G83" s="4"/>
      <c r="H83" s="4"/>
      <c r="I83" s="28"/>
      <c r="J83" s="4"/>
      <c r="K83" s="4"/>
      <c r="L83" s="4"/>
      <c r="M83" s="4"/>
      <c r="N83" s="30"/>
      <c r="O83" s="4"/>
      <c r="P83" s="4"/>
      <c r="Q83" s="4"/>
      <c r="R83" s="4"/>
      <c r="S83" s="30"/>
      <c r="T83" s="4"/>
      <c r="U83" s="4"/>
      <c r="V83" s="4"/>
      <c r="W83" s="4"/>
      <c r="X83" s="30"/>
      <c r="Y83" s="4"/>
      <c r="Z83" s="4"/>
      <c r="AA83" s="4"/>
      <c r="AB83" s="4"/>
      <c r="AC83" s="35"/>
      <c r="AD83" s="36"/>
      <c r="AE83" s="37"/>
      <c r="AF83" s="37"/>
      <c r="AG83" s="37"/>
      <c r="AH83" s="38"/>
      <c r="AI83" s="53"/>
    </row>
    <row r="84" spans="1:35" hidden="1" x14ac:dyDescent="0.25">
      <c r="B84" s="7"/>
      <c r="C84" s="7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8"/>
      <c r="AE84" s="8"/>
      <c r="AF84" s="8"/>
      <c r="AG84" s="8"/>
      <c r="AH84" s="8"/>
      <c r="AI84" s="8"/>
    </row>
    <row r="85" spans="1:35" hidden="1" x14ac:dyDescent="0.25">
      <c r="B85" s="7"/>
      <c r="C85" s="7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8"/>
      <c r="AE85" s="8"/>
      <c r="AF85" s="8"/>
      <c r="AG85" s="8"/>
      <c r="AH85" s="8"/>
      <c r="AI85" s="8"/>
    </row>
  </sheetData>
  <autoFilter ref="B3:AI83"/>
  <mergeCells count="1">
    <mergeCell ref="A1:AI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view="pageBreakPreview" topLeftCell="A10" zoomScale="90" zoomScaleNormal="100" zoomScaleSheetLayoutView="90" workbookViewId="0">
      <selection activeCell="A31" sqref="A31"/>
    </sheetView>
  </sheetViews>
  <sheetFormatPr defaultRowHeight="15" x14ac:dyDescent="0.25"/>
  <cols>
    <col min="2" max="2" width="18.42578125" style="5" customWidth="1"/>
    <col min="3" max="3" width="29.85546875" style="5" customWidth="1"/>
    <col min="4" max="4" width="10.140625" customWidth="1"/>
    <col min="5" max="8" width="9.140625" hidden="1" customWidth="1"/>
    <col min="9" max="9" width="9.140625" customWidth="1"/>
    <col min="10" max="13" width="9.140625" hidden="1" customWidth="1"/>
    <col min="14" max="14" width="9.140625" customWidth="1"/>
    <col min="15" max="18" width="9.140625" hidden="1" customWidth="1"/>
    <col min="19" max="19" width="9.140625" customWidth="1"/>
    <col min="20" max="23" width="9.140625" hidden="1" customWidth="1"/>
    <col min="24" max="24" width="9.140625" customWidth="1"/>
    <col min="25" max="28" width="9.140625" hidden="1" customWidth="1"/>
    <col min="29" max="29" width="9.140625" customWidth="1"/>
    <col min="32" max="35" width="9.140625" customWidth="1"/>
  </cols>
  <sheetData>
    <row r="1" spans="1:35" ht="33" customHeight="1" x14ac:dyDescent="0.5">
      <c r="A1" s="178" t="s">
        <v>83</v>
      </c>
      <c r="B1" s="178"/>
      <c r="C1" s="178"/>
      <c r="D1" s="178"/>
      <c r="E1" s="179"/>
      <c r="F1" s="179"/>
      <c r="G1" s="179"/>
      <c r="H1" s="179"/>
      <c r="I1" s="178"/>
      <c r="J1" s="179"/>
      <c r="K1" s="179"/>
      <c r="L1" s="179"/>
      <c r="M1" s="179"/>
      <c r="N1" s="178"/>
      <c r="O1" s="179"/>
      <c r="P1" s="179"/>
      <c r="Q1" s="179"/>
      <c r="R1" s="179"/>
      <c r="S1" s="178"/>
      <c r="T1" s="179"/>
      <c r="U1" s="179"/>
      <c r="V1" s="179"/>
      <c r="W1" s="179"/>
      <c r="X1" s="178"/>
      <c r="Y1" s="179"/>
      <c r="Z1" s="179"/>
      <c r="AA1" s="179"/>
      <c r="AB1" s="179"/>
      <c r="AC1" s="178"/>
      <c r="AD1" s="178"/>
      <c r="AE1" s="178"/>
      <c r="AF1" s="178"/>
      <c r="AG1" s="178"/>
      <c r="AH1" s="178"/>
      <c r="AI1" s="178"/>
    </row>
    <row r="2" spans="1:35" ht="22.5" customHeight="1" thickBot="1" x14ac:dyDescent="0.3">
      <c r="E2" s="18" t="s">
        <v>8</v>
      </c>
      <c r="F2" s="18"/>
      <c r="G2" s="18"/>
      <c r="H2" s="18"/>
      <c r="I2" s="19" t="s">
        <v>76</v>
      </c>
      <c r="N2" s="19" t="s">
        <v>77</v>
      </c>
      <c r="S2" s="19" t="s">
        <v>78</v>
      </c>
      <c r="X2" s="19" t="s">
        <v>79</v>
      </c>
      <c r="AC2" s="19" t="s">
        <v>80</v>
      </c>
    </row>
    <row r="3" spans="1:35" ht="30.75" thickBot="1" x14ac:dyDescent="0.3">
      <c r="A3" s="2" t="s">
        <v>23</v>
      </c>
      <c r="B3" s="6" t="s">
        <v>0</v>
      </c>
      <c r="C3" s="6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0" t="s">
        <v>6</v>
      </c>
      <c r="I3" s="96" t="s">
        <v>7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3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3</v>
      </c>
      <c r="Z3" s="1" t="s">
        <v>4</v>
      </c>
      <c r="AA3" s="1" t="s">
        <v>5</v>
      </c>
      <c r="AB3" s="1" t="s">
        <v>6</v>
      </c>
      <c r="AC3" s="14" t="s">
        <v>7</v>
      </c>
      <c r="AD3" s="96" t="s">
        <v>19</v>
      </c>
      <c r="AE3" s="1" t="s">
        <v>20</v>
      </c>
      <c r="AF3" s="1" t="s">
        <v>21</v>
      </c>
      <c r="AG3" s="1" t="s">
        <v>22</v>
      </c>
      <c r="AH3" s="14" t="s">
        <v>25</v>
      </c>
      <c r="AI3" s="12" t="s">
        <v>24</v>
      </c>
    </row>
    <row r="4" spans="1:35" ht="18" customHeight="1" x14ac:dyDescent="0.25">
      <c r="A4" s="23">
        <v>1</v>
      </c>
      <c r="B4" s="41" t="s">
        <v>178</v>
      </c>
      <c r="C4" s="41" t="s">
        <v>102</v>
      </c>
      <c r="D4" s="42" t="s">
        <v>12</v>
      </c>
      <c r="E4" s="4"/>
      <c r="F4" s="4"/>
      <c r="G4" s="4"/>
      <c r="H4" s="11"/>
      <c r="I4" s="74">
        <v>3.421412037037037E-3</v>
      </c>
      <c r="J4" s="16"/>
      <c r="K4" s="16"/>
      <c r="L4" s="16"/>
      <c r="M4" s="16"/>
      <c r="N4" s="75">
        <v>0</v>
      </c>
      <c r="O4" s="9"/>
      <c r="P4" s="9"/>
      <c r="Q4" s="9"/>
      <c r="R4" s="9"/>
      <c r="S4" s="76">
        <v>6.2829861111111107E-3</v>
      </c>
      <c r="T4" s="16"/>
      <c r="U4" s="16"/>
      <c r="V4" s="16"/>
      <c r="W4" s="16"/>
      <c r="X4" s="75">
        <v>0</v>
      </c>
      <c r="Y4" s="16"/>
      <c r="Z4" s="16"/>
      <c r="AA4" s="16"/>
      <c r="AB4" s="16"/>
      <c r="AC4" s="65">
        <v>3.4607638888888891E-3</v>
      </c>
      <c r="AD4" s="83">
        <v>15</v>
      </c>
      <c r="AE4" s="84">
        <v>0</v>
      </c>
      <c r="AF4" s="84">
        <v>8</v>
      </c>
      <c r="AG4" s="84">
        <v>0</v>
      </c>
      <c r="AH4" s="85">
        <v>15</v>
      </c>
      <c r="AI4" s="63">
        <v>38</v>
      </c>
    </row>
    <row r="5" spans="1:35" ht="18" customHeight="1" x14ac:dyDescent="0.25">
      <c r="A5" s="23">
        <v>2</v>
      </c>
      <c r="B5" s="41" t="s">
        <v>29</v>
      </c>
      <c r="C5" s="41" t="s">
        <v>147</v>
      </c>
      <c r="D5" s="42" t="s">
        <v>12</v>
      </c>
      <c r="E5" s="4"/>
      <c r="F5" s="4"/>
      <c r="G5" s="4"/>
      <c r="H5" s="11"/>
      <c r="I5" s="74">
        <v>3.6089120370370372E-3</v>
      </c>
      <c r="J5" s="16"/>
      <c r="K5" s="16"/>
      <c r="L5" s="16"/>
      <c r="M5" s="16"/>
      <c r="N5" s="75">
        <v>4.3188657407407412E-3</v>
      </c>
      <c r="O5" s="16"/>
      <c r="P5" s="16"/>
      <c r="Q5" s="16"/>
      <c r="R5" s="16"/>
      <c r="S5" s="75">
        <v>5.9192129629629629E-3</v>
      </c>
      <c r="T5" s="16"/>
      <c r="U5" s="16"/>
      <c r="V5" s="16"/>
      <c r="W5" s="16"/>
      <c r="X5" s="75">
        <v>3.3689814814814815E-3</v>
      </c>
      <c r="Y5" s="16"/>
      <c r="Z5" s="16"/>
      <c r="AA5" s="16"/>
      <c r="AB5" s="16"/>
      <c r="AC5" s="65">
        <v>3.606712962962963E-3</v>
      </c>
      <c r="AD5" s="83">
        <v>12</v>
      </c>
      <c r="AE5" s="84">
        <v>10</v>
      </c>
      <c r="AF5" s="84">
        <v>15</v>
      </c>
      <c r="AG5" s="84">
        <v>10</v>
      </c>
      <c r="AH5" s="85">
        <v>8</v>
      </c>
      <c r="AI5" s="63">
        <v>37</v>
      </c>
    </row>
    <row r="6" spans="1:35" ht="18" customHeight="1" x14ac:dyDescent="0.25">
      <c r="A6" s="23">
        <v>3</v>
      </c>
      <c r="B6" s="41" t="s">
        <v>16</v>
      </c>
      <c r="C6" s="41" t="s">
        <v>97</v>
      </c>
      <c r="D6" s="42" t="s">
        <v>12</v>
      </c>
      <c r="E6" s="4"/>
      <c r="F6" s="4"/>
      <c r="G6" s="4"/>
      <c r="H6" s="11"/>
      <c r="I6" s="74">
        <v>0</v>
      </c>
      <c r="J6" s="16"/>
      <c r="K6" s="16"/>
      <c r="L6" s="16"/>
      <c r="M6" s="16"/>
      <c r="N6" s="75">
        <v>4.7704861111111116E-3</v>
      </c>
      <c r="O6" s="16"/>
      <c r="P6" s="16"/>
      <c r="Q6" s="16"/>
      <c r="R6" s="16"/>
      <c r="S6" s="75">
        <v>5.9572916666666663E-3</v>
      </c>
      <c r="T6" s="16"/>
      <c r="U6" s="16"/>
      <c r="V6" s="16"/>
      <c r="W6" s="16"/>
      <c r="X6" s="75">
        <v>3.2291666666666666E-3</v>
      </c>
      <c r="Y6" s="16"/>
      <c r="Z6" s="16"/>
      <c r="AA6" s="16"/>
      <c r="AB6" s="16"/>
      <c r="AC6" s="65">
        <v>3.5299768518518523E-3</v>
      </c>
      <c r="AD6" s="83">
        <v>0</v>
      </c>
      <c r="AE6" s="84">
        <v>1</v>
      </c>
      <c r="AF6" s="84">
        <v>12</v>
      </c>
      <c r="AG6" s="84">
        <v>15</v>
      </c>
      <c r="AH6" s="85">
        <v>10</v>
      </c>
      <c r="AI6" s="63">
        <v>37</v>
      </c>
    </row>
    <row r="7" spans="1:35" ht="18" customHeight="1" x14ac:dyDescent="0.25">
      <c r="A7" s="23">
        <v>4</v>
      </c>
      <c r="B7" s="41" t="s">
        <v>11</v>
      </c>
      <c r="C7" s="41" t="s">
        <v>97</v>
      </c>
      <c r="D7" s="42" t="s">
        <v>12</v>
      </c>
      <c r="E7" s="4"/>
      <c r="F7" s="4"/>
      <c r="G7" s="4"/>
      <c r="H7" s="11"/>
      <c r="I7" s="74">
        <v>0</v>
      </c>
      <c r="J7" s="16"/>
      <c r="K7" s="16"/>
      <c r="L7" s="16"/>
      <c r="M7" s="16"/>
      <c r="N7" s="75">
        <v>4.318634259259259E-3</v>
      </c>
      <c r="O7" s="16"/>
      <c r="P7" s="16"/>
      <c r="Q7" s="16"/>
      <c r="R7" s="16"/>
      <c r="S7" s="75">
        <v>0</v>
      </c>
      <c r="T7" s="16"/>
      <c r="U7" s="16"/>
      <c r="V7" s="16"/>
      <c r="W7" s="16"/>
      <c r="X7" s="75">
        <v>3.3447916666666665E-3</v>
      </c>
      <c r="Y7" s="16"/>
      <c r="Z7" s="16"/>
      <c r="AA7" s="16"/>
      <c r="AB7" s="16"/>
      <c r="AC7" s="65">
        <v>3.6122685185185186E-3</v>
      </c>
      <c r="AD7" s="83">
        <v>0</v>
      </c>
      <c r="AE7" s="84">
        <v>12</v>
      </c>
      <c r="AF7" s="84">
        <v>0</v>
      </c>
      <c r="AG7" s="84">
        <v>12</v>
      </c>
      <c r="AH7" s="85">
        <v>6</v>
      </c>
      <c r="AI7" s="63">
        <v>30</v>
      </c>
    </row>
    <row r="8" spans="1:35" ht="18" customHeight="1" x14ac:dyDescent="0.25">
      <c r="A8" s="23">
        <v>5</v>
      </c>
      <c r="B8" s="41" t="s">
        <v>39</v>
      </c>
      <c r="C8" s="41" t="s">
        <v>40</v>
      </c>
      <c r="D8" s="42" t="s">
        <v>12</v>
      </c>
      <c r="E8" s="4"/>
      <c r="F8" s="4"/>
      <c r="G8" s="4"/>
      <c r="H8" s="11"/>
      <c r="I8" s="74">
        <v>3.7347222222222222E-3</v>
      </c>
      <c r="J8" s="16"/>
      <c r="K8" s="16"/>
      <c r="L8" s="16"/>
      <c r="M8" s="16"/>
      <c r="N8" s="75">
        <v>4.2381944444444437E-3</v>
      </c>
      <c r="O8" s="16"/>
      <c r="P8" s="16"/>
      <c r="Q8" s="16"/>
      <c r="R8" s="16"/>
      <c r="S8" s="75">
        <v>0</v>
      </c>
      <c r="T8" s="16"/>
      <c r="U8" s="16"/>
      <c r="V8" s="16"/>
      <c r="W8" s="16"/>
      <c r="X8" s="75">
        <v>3.7928240740740739E-3</v>
      </c>
      <c r="Y8" s="16"/>
      <c r="Z8" s="16"/>
      <c r="AA8" s="16"/>
      <c r="AB8" s="16"/>
      <c r="AC8" s="65">
        <v>3.8547453703703704E-3</v>
      </c>
      <c r="AD8" s="83">
        <v>8</v>
      </c>
      <c r="AE8" s="84">
        <v>15</v>
      </c>
      <c r="AF8" s="84">
        <v>0</v>
      </c>
      <c r="AG8" s="84">
        <v>2</v>
      </c>
      <c r="AH8" s="85">
        <v>2</v>
      </c>
      <c r="AI8" s="63">
        <v>25</v>
      </c>
    </row>
    <row r="9" spans="1:35" ht="18" customHeight="1" x14ac:dyDescent="0.25">
      <c r="A9" s="8">
        <v>6</v>
      </c>
      <c r="B9" s="39" t="s">
        <v>47</v>
      </c>
      <c r="C9" s="39" t="s">
        <v>97</v>
      </c>
      <c r="D9" s="40" t="s">
        <v>12</v>
      </c>
      <c r="E9" s="4"/>
      <c r="F9" s="4"/>
      <c r="G9" s="4"/>
      <c r="H9" s="11"/>
      <c r="I9" s="77">
        <v>3.7339120370370369E-3</v>
      </c>
      <c r="J9" s="16"/>
      <c r="K9" s="16"/>
      <c r="L9" s="16"/>
      <c r="M9" s="16"/>
      <c r="N9" s="78">
        <v>4.5063657407407413E-3</v>
      </c>
      <c r="O9" s="16"/>
      <c r="P9" s="16"/>
      <c r="Q9" s="16"/>
      <c r="R9" s="16"/>
      <c r="S9" s="78">
        <v>6.1834490740740738E-3</v>
      </c>
      <c r="T9" s="16"/>
      <c r="U9" s="16"/>
      <c r="V9" s="16"/>
      <c r="W9" s="16"/>
      <c r="X9" s="78">
        <v>3.5910879629629626E-3</v>
      </c>
      <c r="Y9" s="16"/>
      <c r="Z9" s="16"/>
      <c r="AA9" s="16"/>
      <c r="AB9" s="16"/>
      <c r="AC9" s="66">
        <v>3.7991898148148147E-3</v>
      </c>
      <c r="AD9" s="86">
        <v>10</v>
      </c>
      <c r="AE9" s="87">
        <v>5</v>
      </c>
      <c r="AF9" s="87">
        <v>10</v>
      </c>
      <c r="AG9" s="87">
        <v>4</v>
      </c>
      <c r="AH9" s="88">
        <v>4</v>
      </c>
      <c r="AI9" s="64">
        <v>25</v>
      </c>
    </row>
    <row r="10" spans="1:35" ht="18" customHeight="1" x14ac:dyDescent="0.25">
      <c r="A10" s="8">
        <v>7</v>
      </c>
      <c r="B10" s="39" t="s">
        <v>44</v>
      </c>
      <c r="C10" s="39" t="s">
        <v>95</v>
      </c>
      <c r="D10" s="40" t="s">
        <v>12</v>
      </c>
      <c r="E10" s="4"/>
      <c r="F10" s="4"/>
      <c r="G10" s="4"/>
      <c r="H10" s="11"/>
      <c r="I10" s="77">
        <v>3.9822916666666661E-3</v>
      </c>
      <c r="J10" s="16"/>
      <c r="K10" s="16"/>
      <c r="L10" s="16"/>
      <c r="M10" s="16"/>
      <c r="N10" s="78">
        <v>4.8068287037037038E-3</v>
      </c>
      <c r="O10" s="16"/>
      <c r="P10" s="16"/>
      <c r="Q10" s="16"/>
      <c r="R10" s="16"/>
      <c r="S10" s="78">
        <v>6.627314814814815E-3</v>
      </c>
      <c r="T10" s="16"/>
      <c r="U10" s="16"/>
      <c r="V10" s="16"/>
      <c r="W10" s="16"/>
      <c r="X10" s="78">
        <v>3.4287037037037038E-3</v>
      </c>
      <c r="Y10" s="16"/>
      <c r="Z10" s="16"/>
      <c r="AA10" s="16"/>
      <c r="AB10" s="16"/>
      <c r="AC10" s="66">
        <v>3.8512731481481475E-3</v>
      </c>
      <c r="AD10" s="86">
        <v>4</v>
      </c>
      <c r="AE10" s="87">
        <v>1</v>
      </c>
      <c r="AF10" s="87">
        <v>6</v>
      </c>
      <c r="AG10" s="87">
        <v>6</v>
      </c>
      <c r="AH10" s="88">
        <v>3</v>
      </c>
      <c r="AI10" s="64">
        <v>16</v>
      </c>
    </row>
    <row r="11" spans="1:35" ht="18" customHeight="1" x14ac:dyDescent="0.25">
      <c r="A11" s="8">
        <v>8</v>
      </c>
      <c r="B11" s="39" t="s">
        <v>55</v>
      </c>
      <c r="C11" s="39" t="s">
        <v>89</v>
      </c>
      <c r="D11" s="40" t="s">
        <v>12</v>
      </c>
      <c r="E11" s="4"/>
      <c r="F11" s="4"/>
      <c r="G11" s="4"/>
      <c r="H11" s="11"/>
      <c r="I11" s="77">
        <v>3.9624999999999999E-3</v>
      </c>
      <c r="J11" s="16"/>
      <c r="K11" s="16"/>
      <c r="L11" s="16"/>
      <c r="M11" s="16"/>
      <c r="N11" s="78">
        <v>4.6416666666666663E-3</v>
      </c>
      <c r="O11" s="16"/>
      <c r="P11" s="16"/>
      <c r="Q11" s="16"/>
      <c r="R11" s="16"/>
      <c r="S11" s="78">
        <v>6.714814814814815E-3</v>
      </c>
      <c r="T11" s="16"/>
      <c r="U11" s="16"/>
      <c r="V11" s="16"/>
      <c r="W11" s="16"/>
      <c r="X11" s="78">
        <v>3.5444444444444447E-3</v>
      </c>
      <c r="Y11" s="16"/>
      <c r="Z11" s="16"/>
      <c r="AA11" s="16"/>
      <c r="AB11" s="16"/>
      <c r="AC11" s="66">
        <v>3.8591435185185187E-3</v>
      </c>
      <c r="AD11" s="86">
        <v>5</v>
      </c>
      <c r="AE11" s="87">
        <v>1</v>
      </c>
      <c r="AF11" s="87">
        <v>4</v>
      </c>
      <c r="AG11" s="87">
        <v>5</v>
      </c>
      <c r="AH11" s="88">
        <v>1</v>
      </c>
      <c r="AI11" s="64">
        <v>14</v>
      </c>
    </row>
    <row r="12" spans="1:35" ht="18" customHeight="1" x14ac:dyDescent="0.25">
      <c r="A12" s="8">
        <v>9</v>
      </c>
      <c r="B12" s="39" t="s">
        <v>179</v>
      </c>
      <c r="C12" s="39" t="s">
        <v>167</v>
      </c>
      <c r="D12" s="40" t="s">
        <v>12</v>
      </c>
      <c r="E12" s="4"/>
      <c r="F12" s="4"/>
      <c r="G12" s="4"/>
      <c r="H12" s="11"/>
      <c r="I12" s="77">
        <v>3.9601851851851855E-3</v>
      </c>
      <c r="J12" s="16"/>
      <c r="K12" s="16"/>
      <c r="L12" s="16"/>
      <c r="M12" s="16"/>
      <c r="N12" s="78">
        <v>0</v>
      </c>
      <c r="O12" s="16"/>
      <c r="P12" s="16"/>
      <c r="Q12" s="16"/>
      <c r="R12" s="16"/>
      <c r="S12" s="78">
        <v>0</v>
      </c>
      <c r="T12" s="16"/>
      <c r="U12" s="16"/>
      <c r="V12" s="16"/>
      <c r="W12" s="16"/>
      <c r="X12" s="78">
        <v>3.7450231481481484E-3</v>
      </c>
      <c r="Y12" s="16"/>
      <c r="Z12" s="16"/>
      <c r="AA12" s="16"/>
      <c r="AB12" s="16"/>
      <c r="AC12" s="66">
        <v>3.7886574074074073E-3</v>
      </c>
      <c r="AD12" s="86">
        <v>6</v>
      </c>
      <c r="AE12" s="87">
        <v>0</v>
      </c>
      <c r="AF12" s="87">
        <v>0</v>
      </c>
      <c r="AG12" s="87">
        <v>3</v>
      </c>
      <c r="AH12" s="88">
        <v>5</v>
      </c>
      <c r="AI12" s="64">
        <v>14</v>
      </c>
    </row>
    <row r="13" spans="1:35" ht="18" customHeight="1" x14ac:dyDescent="0.25">
      <c r="A13" s="8">
        <v>10</v>
      </c>
      <c r="B13" s="39" t="s">
        <v>53</v>
      </c>
      <c r="C13" s="39" t="s">
        <v>28</v>
      </c>
      <c r="D13" s="40" t="s">
        <v>12</v>
      </c>
      <c r="E13" s="4"/>
      <c r="F13" s="4"/>
      <c r="G13" s="4"/>
      <c r="H13" s="11"/>
      <c r="I13" s="77">
        <v>4.0001157407407407E-3</v>
      </c>
      <c r="J13" s="16"/>
      <c r="K13" s="16"/>
      <c r="L13" s="16"/>
      <c r="M13" s="16"/>
      <c r="N13" s="78">
        <v>4.6067129629629635E-3</v>
      </c>
      <c r="O13" s="16"/>
      <c r="P13" s="16"/>
      <c r="Q13" s="16"/>
      <c r="R13" s="16"/>
      <c r="S13" s="78">
        <v>6.6499999999999997E-3</v>
      </c>
      <c r="T13" s="16"/>
      <c r="U13" s="16"/>
      <c r="V13" s="16"/>
      <c r="W13" s="16"/>
      <c r="X13" s="78">
        <v>3.8180555555555554E-3</v>
      </c>
      <c r="Y13" s="16"/>
      <c r="Z13" s="16"/>
      <c r="AA13" s="16"/>
      <c r="AB13" s="16"/>
      <c r="AC13" s="66">
        <v>0</v>
      </c>
      <c r="AD13" s="86">
        <v>3</v>
      </c>
      <c r="AE13" s="87">
        <v>4</v>
      </c>
      <c r="AF13" s="87">
        <v>5</v>
      </c>
      <c r="AG13" s="87">
        <v>1</v>
      </c>
      <c r="AH13" s="88">
        <v>0</v>
      </c>
      <c r="AI13" s="64">
        <v>12</v>
      </c>
    </row>
    <row r="14" spans="1:35" ht="18" customHeight="1" x14ac:dyDescent="0.25">
      <c r="A14" s="8">
        <v>11</v>
      </c>
      <c r="B14" s="39" t="s">
        <v>61</v>
      </c>
      <c r="C14" s="39" t="s">
        <v>95</v>
      </c>
      <c r="D14" s="40" t="s">
        <v>12</v>
      </c>
      <c r="E14" s="4"/>
      <c r="F14" s="4"/>
      <c r="G14" s="4"/>
      <c r="H14" s="11"/>
      <c r="I14" s="77">
        <v>0</v>
      </c>
      <c r="J14" s="16"/>
      <c r="K14" s="16"/>
      <c r="L14" s="16"/>
      <c r="M14" s="16"/>
      <c r="N14" s="78">
        <v>5.5130787037037041E-3</v>
      </c>
      <c r="O14" s="16"/>
      <c r="P14" s="16"/>
      <c r="Q14" s="16"/>
      <c r="R14" s="16"/>
      <c r="S14" s="78">
        <v>7.4299768518518517E-3</v>
      </c>
      <c r="T14" s="16"/>
      <c r="U14" s="16"/>
      <c r="V14" s="16"/>
      <c r="W14" s="16"/>
      <c r="X14" s="78">
        <v>0</v>
      </c>
      <c r="Y14" s="16"/>
      <c r="Z14" s="16"/>
      <c r="AA14" s="16"/>
      <c r="AB14" s="16"/>
      <c r="AC14" s="66">
        <v>4.5696759259259258E-3</v>
      </c>
      <c r="AD14" s="86">
        <v>0</v>
      </c>
      <c r="AE14" s="87">
        <v>1</v>
      </c>
      <c r="AF14" s="87">
        <v>3</v>
      </c>
      <c r="AG14" s="87">
        <v>0</v>
      </c>
      <c r="AH14" s="88">
        <v>1</v>
      </c>
      <c r="AI14" s="64">
        <v>5</v>
      </c>
    </row>
    <row r="15" spans="1:35" ht="18" customHeight="1" x14ac:dyDescent="0.25">
      <c r="A15" s="8">
        <v>12</v>
      </c>
      <c r="B15" s="39" t="s">
        <v>60</v>
      </c>
      <c r="C15" s="39" t="s">
        <v>97</v>
      </c>
      <c r="D15" s="40" t="s">
        <v>12</v>
      </c>
      <c r="E15" s="4"/>
      <c r="F15" s="4"/>
      <c r="G15" s="4"/>
      <c r="H15" s="11"/>
      <c r="I15" s="77">
        <v>4.3359953703703703E-3</v>
      </c>
      <c r="J15" s="16"/>
      <c r="K15" s="16"/>
      <c r="L15" s="16"/>
      <c r="M15" s="16"/>
      <c r="N15" s="78">
        <v>5.324652777777778E-3</v>
      </c>
      <c r="O15" s="16"/>
      <c r="P15" s="16"/>
      <c r="Q15" s="16"/>
      <c r="R15" s="16"/>
      <c r="S15" s="78">
        <v>0</v>
      </c>
      <c r="T15" s="16"/>
      <c r="U15" s="16"/>
      <c r="V15" s="16"/>
      <c r="W15" s="16"/>
      <c r="X15" s="78">
        <v>3.9209490740740741E-3</v>
      </c>
      <c r="Y15" s="16"/>
      <c r="Z15" s="16"/>
      <c r="AA15" s="16"/>
      <c r="AB15" s="16"/>
      <c r="AC15" s="66">
        <v>4.4305555555555556E-3</v>
      </c>
      <c r="AD15" s="86">
        <v>2</v>
      </c>
      <c r="AE15" s="87">
        <v>1</v>
      </c>
      <c r="AF15" s="87">
        <v>0</v>
      </c>
      <c r="AG15" s="87">
        <v>1</v>
      </c>
      <c r="AH15" s="88">
        <v>1</v>
      </c>
      <c r="AI15" s="64">
        <v>4</v>
      </c>
    </row>
    <row r="16" spans="1:35" ht="18" customHeight="1" x14ac:dyDescent="0.25">
      <c r="A16" s="8">
        <v>13</v>
      </c>
      <c r="B16" s="39" t="s">
        <v>52</v>
      </c>
      <c r="C16" s="39" t="s">
        <v>151</v>
      </c>
      <c r="D16" s="40" t="s">
        <v>12</v>
      </c>
      <c r="E16" s="4"/>
      <c r="F16" s="4"/>
      <c r="G16" s="4"/>
      <c r="H16" s="11"/>
      <c r="I16" s="77">
        <v>0</v>
      </c>
      <c r="J16" s="16"/>
      <c r="K16" s="16"/>
      <c r="L16" s="16"/>
      <c r="M16" s="16"/>
      <c r="N16" s="78">
        <v>5.0797453703703699E-3</v>
      </c>
      <c r="O16" s="16"/>
      <c r="P16" s="16"/>
      <c r="Q16" s="16"/>
      <c r="R16" s="16"/>
      <c r="S16" s="78">
        <v>0</v>
      </c>
      <c r="T16" s="16"/>
      <c r="U16" s="16"/>
      <c r="V16" s="16"/>
      <c r="W16" s="16"/>
      <c r="X16" s="78">
        <v>3.8194444444444443E-3</v>
      </c>
      <c r="Y16" s="16"/>
      <c r="Z16" s="16"/>
      <c r="AA16" s="16"/>
      <c r="AB16" s="16"/>
      <c r="AC16" s="66">
        <v>4.7686342592592598E-3</v>
      </c>
      <c r="AD16" s="86">
        <v>0</v>
      </c>
      <c r="AE16" s="87">
        <v>1</v>
      </c>
      <c r="AF16" s="87">
        <v>0</v>
      </c>
      <c r="AG16" s="87">
        <v>1</v>
      </c>
      <c r="AH16" s="88">
        <v>1</v>
      </c>
      <c r="AI16" s="64">
        <v>3</v>
      </c>
    </row>
    <row r="17" spans="1:35" ht="18" customHeight="1" x14ac:dyDescent="0.25">
      <c r="A17" s="151">
        <v>14</v>
      </c>
      <c r="B17" s="54" t="s">
        <v>154</v>
      </c>
      <c r="C17" s="54" t="s">
        <v>121</v>
      </c>
      <c r="D17" s="55" t="s">
        <v>12</v>
      </c>
      <c r="E17" s="152"/>
      <c r="F17" s="152"/>
      <c r="G17" s="152"/>
      <c r="H17" s="153"/>
      <c r="I17" s="79">
        <v>4.5015046296296305E-3</v>
      </c>
      <c r="J17" s="154"/>
      <c r="K17" s="154"/>
      <c r="L17" s="154"/>
      <c r="M17" s="154"/>
      <c r="N17" s="72">
        <v>5.7251157407407407E-3</v>
      </c>
      <c r="O17" s="154"/>
      <c r="P17" s="154"/>
      <c r="Q17" s="154"/>
      <c r="R17" s="154"/>
      <c r="S17" s="72">
        <v>0</v>
      </c>
      <c r="T17" s="154"/>
      <c r="U17" s="154"/>
      <c r="V17" s="154"/>
      <c r="W17" s="154"/>
      <c r="X17" s="72">
        <v>0</v>
      </c>
      <c r="Y17" s="154"/>
      <c r="Z17" s="154"/>
      <c r="AA17" s="154"/>
      <c r="AB17" s="154"/>
      <c r="AC17" s="67">
        <v>4.2040509259259262E-3</v>
      </c>
      <c r="AD17" s="89">
        <v>1</v>
      </c>
      <c r="AE17" s="90">
        <v>1</v>
      </c>
      <c r="AF17" s="90">
        <v>0</v>
      </c>
      <c r="AG17" s="90">
        <v>0</v>
      </c>
      <c r="AH17" s="91">
        <v>1</v>
      </c>
      <c r="AI17" s="69">
        <v>3</v>
      </c>
    </row>
    <row r="18" spans="1:35" ht="18" customHeight="1" x14ac:dyDescent="0.25">
      <c r="A18" s="47" t="s">
        <v>75</v>
      </c>
      <c r="B18" s="50" t="s">
        <v>193</v>
      </c>
      <c r="C18" s="50" t="s">
        <v>169</v>
      </c>
      <c r="D18" s="51" t="s">
        <v>12</v>
      </c>
      <c r="E18" s="4"/>
      <c r="F18" s="4"/>
      <c r="G18" s="4"/>
      <c r="H18" s="11"/>
      <c r="I18" s="80">
        <v>0</v>
      </c>
      <c r="J18" s="16"/>
      <c r="K18" s="16"/>
      <c r="L18" s="16"/>
      <c r="M18" s="16"/>
      <c r="N18" s="81">
        <v>0</v>
      </c>
      <c r="O18" s="16"/>
      <c r="P18" s="16"/>
      <c r="Q18" s="16"/>
      <c r="R18" s="16"/>
      <c r="S18" s="81">
        <v>0</v>
      </c>
      <c r="T18" s="16"/>
      <c r="U18" s="16"/>
      <c r="V18" s="16"/>
      <c r="W18" s="16"/>
      <c r="X18" s="81">
        <v>0</v>
      </c>
      <c r="Y18" s="16"/>
      <c r="Z18" s="16"/>
      <c r="AA18" s="16"/>
      <c r="AB18" s="16"/>
      <c r="AC18" s="56">
        <v>3.4723379629629631E-3</v>
      </c>
      <c r="AD18" s="92">
        <v>0</v>
      </c>
      <c r="AE18" s="93">
        <v>0</v>
      </c>
      <c r="AF18" s="93">
        <v>0</v>
      </c>
      <c r="AG18" s="93">
        <v>0</v>
      </c>
      <c r="AH18" s="94">
        <v>12</v>
      </c>
      <c r="AI18" s="36">
        <v>12</v>
      </c>
    </row>
    <row r="19" spans="1:35" ht="18" customHeight="1" x14ac:dyDescent="0.25">
      <c r="A19" s="47" t="s">
        <v>75</v>
      </c>
      <c r="B19" s="50" t="s">
        <v>148</v>
      </c>
      <c r="C19" s="50" t="s">
        <v>101</v>
      </c>
      <c r="D19" s="51" t="s">
        <v>12</v>
      </c>
      <c r="E19" s="4"/>
      <c r="F19" s="4"/>
      <c r="G19" s="4"/>
      <c r="H19" s="11"/>
      <c r="I19" s="80">
        <v>0</v>
      </c>
      <c r="J19" s="16"/>
      <c r="K19" s="16"/>
      <c r="L19" s="16"/>
      <c r="M19" s="16"/>
      <c r="N19" s="81">
        <v>4.3671296296296288E-3</v>
      </c>
      <c r="O19" s="16"/>
      <c r="P19" s="16"/>
      <c r="Q19" s="16"/>
      <c r="R19" s="16"/>
      <c r="S19" s="81">
        <v>0</v>
      </c>
      <c r="T19" s="16"/>
      <c r="U19" s="16"/>
      <c r="V19" s="16"/>
      <c r="W19" s="16"/>
      <c r="X19" s="81">
        <v>0</v>
      </c>
      <c r="Y19" s="16"/>
      <c r="Z19" s="16"/>
      <c r="AA19" s="16"/>
      <c r="AB19" s="16"/>
      <c r="AC19" s="56">
        <v>0</v>
      </c>
      <c r="AD19" s="92">
        <v>0</v>
      </c>
      <c r="AE19" s="93">
        <v>8</v>
      </c>
      <c r="AF19" s="93">
        <v>0</v>
      </c>
      <c r="AG19" s="93">
        <v>0</v>
      </c>
      <c r="AH19" s="94">
        <v>0</v>
      </c>
      <c r="AI19" s="36">
        <v>8</v>
      </c>
    </row>
    <row r="20" spans="1:35" ht="18" customHeight="1" x14ac:dyDescent="0.25">
      <c r="A20" s="47" t="s">
        <v>75</v>
      </c>
      <c r="B20" s="50" t="s">
        <v>32</v>
      </c>
      <c r="C20" s="50" t="s">
        <v>33</v>
      </c>
      <c r="D20" s="51" t="s">
        <v>12</v>
      </c>
      <c r="E20" s="4"/>
      <c r="F20" s="4"/>
      <c r="G20" s="4"/>
      <c r="H20" s="11"/>
      <c r="I20" s="80">
        <v>0</v>
      </c>
      <c r="J20" s="16"/>
      <c r="K20" s="16"/>
      <c r="L20" s="16"/>
      <c r="M20" s="16"/>
      <c r="N20" s="81">
        <v>4.5061342592592601E-3</v>
      </c>
      <c r="O20" s="16"/>
      <c r="P20" s="16"/>
      <c r="Q20" s="16"/>
      <c r="R20" s="16"/>
      <c r="S20" s="81">
        <v>0</v>
      </c>
      <c r="T20" s="16"/>
      <c r="U20" s="16"/>
      <c r="V20" s="16"/>
      <c r="W20" s="16"/>
      <c r="X20" s="81">
        <v>0</v>
      </c>
      <c r="Y20" s="16"/>
      <c r="Z20" s="16"/>
      <c r="AA20" s="16"/>
      <c r="AB20" s="16"/>
      <c r="AC20" s="56">
        <v>0</v>
      </c>
      <c r="AD20" s="92">
        <v>0</v>
      </c>
      <c r="AE20" s="93">
        <v>6</v>
      </c>
      <c r="AF20" s="93">
        <v>0</v>
      </c>
      <c r="AG20" s="93">
        <v>0</v>
      </c>
      <c r="AH20" s="94">
        <v>0</v>
      </c>
      <c r="AI20" s="36">
        <v>6</v>
      </c>
    </row>
    <row r="21" spans="1:35" ht="18" customHeight="1" x14ac:dyDescent="0.25">
      <c r="A21" s="47" t="s">
        <v>75</v>
      </c>
      <c r="B21" s="50" t="s">
        <v>42</v>
      </c>
      <c r="C21" s="50" t="s">
        <v>149</v>
      </c>
      <c r="D21" s="51" t="s">
        <v>12</v>
      </c>
      <c r="E21" s="4"/>
      <c r="F21" s="4"/>
      <c r="G21" s="4"/>
      <c r="H21" s="11"/>
      <c r="I21" s="80">
        <v>0</v>
      </c>
      <c r="J21" s="16"/>
      <c r="K21" s="16"/>
      <c r="L21" s="16"/>
      <c r="M21" s="16"/>
      <c r="N21" s="81">
        <v>4.6078703703703707E-3</v>
      </c>
      <c r="O21" s="16"/>
      <c r="P21" s="16"/>
      <c r="Q21" s="16"/>
      <c r="R21" s="16"/>
      <c r="S21" s="81">
        <v>0</v>
      </c>
      <c r="T21" s="16"/>
      <c r="U21" s="16"/>
      <c r="V21" s="16"/>
      <c r="W21" s="16"/>
      <c r="X21" s="81">
        <v>0</v>
      </c>
      <c r="Y21" s="16"/>
      <c r="Z21" s="16"/>
      <c r="AA21" s="16"/>
      <c r="AB21" s="16"/>
      <c r="AC21" s="56">
        <v>4.1304398148148142E-3</v>
      </c>
      <c r="AD21" s="92">
        <v>0</v>
      </c>
      <c r="AE21" s="93">
        <v>3</v>
      </c>
      <c r="AF21" s="93">
        <v>0</v>
      </c>
      <c r="AG21" s="93">
        <v>0</v>
      </c>
      <c r="AH21" s="94">
        <v>1</v>
      </c>
      <c r="AI21" s="36">
        <v>4</v>
      </c>
    </row>
    <row r="22" spans="1:35" ht="18" customHeight="1" x14ac:dyDescent="0.25">
      <c r="A22" s="47" t="s">
        <v>75</v>
      </c>
      <c r="B22" s="50" t="s">
        <v>188</v>
      </c>
      <c r="C22" s="50"/>
      <c r="D22" s="51" t="s">
        <v>12</v>
      </c>
      <c r="E22" s="4"/>
      <c r="F22" s="4"/>
      <c r="G22" s="4"/>
      <c r="H22" s="11"/>
      <c r="I22" s="80">
        <v>0</v>
      </c>
      <c r="J22" s="16"/>
      <c r="K22" s="16"/>
      <c r="L22" s="16"/>
      <c r="M22" s="16"/>
      <c r="N22" s="81">
        <v>0</v>
      </c>
      <c r="O22" s="16"/>
      <c r="P22" s="16"/>
      <c r="Q22" s="16"/>
      <c r="R22" s="16"/>
      <c r="S22" s="81">
        <v>7.5288194444444439E-3</v>
      </c>
      <c r="T22" s="16"/>
      <c r="U22" s="16"/>
      <c r="V22" s="16"/>
      <c r="W22" s="16"/>
      <c r="X22" s="81">
        <v>0</v>
      </c>
      <c r="Y22" s="16"/>
      <c r="Z22" s="16"/>
      <c r="AA22" s="16"/>
      <c r="AB22" s="16"/>
      <c r="AC22" s="56">
        <v>0</v>
      </c>
      <c r="AD22" s="92">
        <v>0</v>
      </c>
      <c r="AE22" s="93">
        <v>0</v>
      </c>
      <c r="AF22" s="93">
        <v>2</v>
      </c>
      <c r="AG22" s="93">
        <v>0</v>
      </c>
      <c r="AH22" s="94">
        <v>0</v>
      </c>
      <c r="AI22" s="36">
        <v>2</v>
      </c>
    </row>
    <row r="23" spans="1:35" ht="18" customHeight="1" x14ac:dyDescent="0.25">
      <c r="A23" s="47" t="s">
        <v>75</v>
      </c>
      <c r="B23" s="50" t="s">
        <v>49</v>
      </c>
      <c r="C23" s="50" t="s">
        <v>36</v>
      </c>
      <c r="D23" s="51" t="s">
        <v>12</v>
      </c>
      <c r="E23" s="4"/>
      <c r="F23" s="4"/>
      <c r="G23" s="4"/>
      <c r="H23" s="11"/>
      <c r="I23" s="80">
        <v>4.4156250000000003E-3</v>
      </c>
      <c r="J23" s="16"/>
      <c r="K23" s="16"/>
      <c r="L23" s="16"/>
      <c r="M23" s="16"/>
      <c r="N23" s="81">
        <v>4.7464120370370368E-3</v>
      </c>
      <c r="O23" s="16"/>
      <c r="P23" s="16"/>
      <c r="Q23" s="16"/>
      <c r="R23" s="16"/>
      <c r="S23" s="81">
        <v>0</v>
      </c>
      <c r="T23" s="16"/>
      <c r="U23" s="16"/>
      <c r="V23" s="16"/>
      <c r="W23" s="16"/>
      <c r="X23" s="81">
        <v>0</v>
      </c>
      <c r="Y23" s="16"/>
      <c r="Z23" s="16"/>
      <c r="AA23" s="16"/>
      <c r="AB23" s="16"/>
      <c r="AC23" s="56">
        <v>0</v>
      </c>
      <c r="AD23" s="92">
        <v>1</v>
      </c>
      <c r="AE23" s="93">
        <v>1</v>
      </c>
      <c r="AF23" s="93">
        <v>0</v>
      </c>
      <c r="AG23" s="93">
        <v>0</v>
      </c>
      <c r="AH23" s="94">
        <v>0</v>
      </c>
      <c r="AI23" s="36">
        <v>2</v>
      </c>
    </row>
    <row r="24" spans="1:35" x14ac:dyDescent="0.25">
      <c r="A24" s="47" t="s">
        <v>75</v>
      </c>
      <c r="B24" s="71" t="s">
        <v>45</v>
      </c>
      <c r="C24" s="71" t="s">
        <v>150</v>
      </c>
      <c r="D24" s="70" t="s">
        <v>12</v>
      </c>
      <c r="E24" s="70"/>
      <c r="F24" s="70"/>
      <c r="G24" s="70"/>
      <c r="H24" s="70"/>
      <c r="I24" s="80">
        <v>0</v>
      </c>
      <c r="J24" s="155"/>
      <c r="K24" s="155"/>
      <c r="L24" s="155"/>
      <c r="M24" s="155"/>
      <c r="N24" s="155">
        <v>4.6121527777777775E-3</v>
      </c>
      <c r="O24" s="155"/>
      <c r="P24" s="155"/>
      <c r="Q24" s="155"/>
      <c r="R24" s="155"/>
      <c r="S24" s="155">
        <v>0</v>
      </c>
      <c r="T24" s="155"/>
      <c r="U24" s="155"/>
      <c r="V24" s="155"/>
      <c r="W24" s="155"/>
      <c r="X24" s="155">
        <v>0</v>
      </c>
      <c r="Y24" s="155"/>
      <c r="Z24" s="155"/>
      <c r="AA24" s="155"/>
      <c r="AB24" s="155"/>
      <c r="AC24" s="156">
        <v>0</v>
      </c>
      <c r="AD24" s="95">
        <v>0</v>
      </c>
      <c r="AE24" s="70">
        <v>2</v>
      </c>
      <c r="AF24" s="70">
        <v>0</v>
      </c>
      <c r="AG24" s="70">
        <v>0</v>
      </c>
      <c r="AH24" s="82">
        <v>0</v>
      </c>
      <c r="AI24" s="73">
        <v>2</v>
      </c>
    </row>
    <row r="25" spans="1:35" x14ac:dyDescent="0.25">
      <c r="A25" s="47" t="s">
        <v>75</v>
      </c>
      <c r="B25" s="71" t="s">
        <v>181</v>
      </c>
      <c r="C25" s="71" t="s">
        <v>167</v>
      </c>
      <c r="D25" s="70" t="s">
        <v>12</v>
      </c>
      <c r="E25" s="70"/>
      <c r="F25" s="70"/>
      <c r="G25" s="70"/>
      <c r="H25" s="70"/>
      <c r="I25" s="80">
        <v>4.9671296296296295E-3</v>
      </c>
      <c r="J25" s="155"/>
      <c r="K25" s="155"/>
      <c r="L25" s="155"/>
      <c r="M25" s="155"/>
      <c r="N25" s="155">
        <v>0</v>
      </c>
      <c r="O25" s="155"/>
      <c r="P25" s="155"/>
      <c r="Q25" s="155"/>
      <c r="R25" s="155"/>
      <c r="S25" s="155">
        <v>0</v>
      </c>
      <c r="T25" s="155"/>
      <c r="U25" s="155"/>
      <c r="V25" s="155"/>
      <c r="W25" s="155"/>
      <c r="X25" s="155">
        <v>4.3255787037037039E-3</v>
      </c>
      <c r="Y25" s="155"/>
      <c r="Z25" s="155"/>
      <c r="AA25" s="155"/>
      <c r="AB25" s="155"/>
      <c r="AC25" s="156">
        <v>0</v>
      </c>
      <c r="AD25" s="95">
        <v>1</v>
      </c>
      <c r="AE25" s="70">
        <v>0</v>
      </c>
      <c r="AF25" s="70">
        <v>0</v>
      </c>
      <c r="AG25" s="70">
        <v>1</v>
      </c>
      <c r="AH25" s="82">
        <v>0</v>
      </c>
      <c r="AI25" s="73">
        <v>2</v>
      </c>
    </row>
    <row r="26" spans="1:35" x14ac:dyDescent="0.25">
      <c r="A26" s="47" t="s">
        <v>75</v>
      </c>
      <c r="B26" s="71" t="s">
        <v>152</v>
      </c>
      <c r="C26" s="71" t="s">
        <v>153</v>
      </c>
      <c r="D26" s="70" t="s">
        <v>12</v>
      </c>
      <c r="E26" s="70"/>
      <c r="F26" s="70"/>
      <c r="G26" s="70"/>
      <c r="H26" s="70"/>
      <c r="I26" s="80">
        <v>0</v>
      </c>
      <c r="J26" s="155"/>
      <c r="K26" s="155"/>
      <c r="L26" s="155"/>
      <c r="M26" s="155"/>
      <c r="N26" s="155">
        <v>5.3519675925925922E-3</v>
      </c>
      <c r="O26" s="155"/>
      <c r="P26" s="155"/>
      <c r="Q26" s="155"/>
      <c r="R26" s="155"/>
      <c r="S26" s="155">
        <v>0</v>
      </c>
      <c r="T26" s="155"/>
      <c r="U26" s="155"/>
      <c r="V26" s="155"/>
      <c r="W26" s="155"/>
      <c r="X26" s="155">
        <v>0</v>
      </c>
      <c r="Y26" s="155"/>
      <c r="Z26" s="155"/>
      <c r="AA26" s="155"/>
      <c r="AB26" s="155"/>
      <c r="AC26" s="156">
        <v>0</v>
      </c>
      <c r="AD26" s="95">
        <v>0</v>
      </c>
      <c r="AE26" s="70">
        <v>1</v>
      </c>
      <c r="AF26" s="70">
        <v>0</v>
      </c>
      <c r="AG26" s="70">
        <v>0</v>
      </c>
      <c r="AH26" s="82">
        <v>0</v>
      </c>
      <c r="AI26" s="73">
        <v>1</v>
      </c>
    </row>
    <row r="27" spans="1:35" x14ac:dyDescent="0.25">
      <c r="A27" s="47" t="s">
        <v>75</v>
      </c>
      <c r="B27" s="71" t="s">
        <v>155</v>
      </c>
      <c r="C27" s="71" t="s">
        <v>69</v>
      </c>
      <c r="D27" s="70" t="s">
        <v>12</v>
      </c>
      <c r="E27" s="70"/>
      <c r="F27" s="70"/>
      <c r="G27" s="70"/>
      <c r="H27" s="70"/>
      <c r="I27" s="80">
        <v>0</v>
      </c>
      <c r="J27" s="155"/>
      <c r="K27" s="155"/>
      <c r="L27" s="155"/>
      <c r="M27" s="155"/>
      <c r="N27" s="155">
        <v>7.1626157407407402E-3</v>
      </c>
      <c r="O27" s="155"/>
      <c r="P27" s="155"/>
      <c r="Q27" s="155"/>
      <c r="R27" s="155"/>
      <c r="S27" s="81">
        <v>0</v>
      </c>
      <c r="T27" s="155"/>
      <c r="U27" s="155"/>
      <c r="V27" s="155"/>
      <c r="W27" s="155"/>
      <c r="X27" s="155">
        <v>0</v>
      </c>
      <c r="Y27" s="155"/>
      <c r="Z27" s="155"/>
      <c r="AA27" s="155"/>
      <c r="AB27" s="155"/>
      <c r="AC27" s="156">
        <v>0</v>
      </c>
      <c r="AD27" s="95">
        <v>0</v>
      </c>
      <c r="AE27" s="70">
        <v>1</v>
      </c>
      <c r="AF27" s="70">
        <v>0</v>
      </c>
      <c r="AG27" s="70">
        <v>0</v>
      </c>
      <c r="AH27" s="82">
        <v>0</v>
      </c>
      <c r="AI27" s="73">
        <v>1</v>
      </c>
    </row>
    <row r="28" spans="1:35" x14ac:dyDescent="0.25">
      <c r="A28" s="47" t="s">
        <v>75</v>
      </c>
      <c r="B28" s="71" t="s">
        <v>18</v>
      </c>
      <c r="C28" s="71" t="s">
        <v>98</v>
      </c>
      <c r="D28" s="70" t="s">
        <v>12</v>
      </c>
      <c r="E28" s="70"/>
      <c r="F28" s="70"/>
      <c r="G28" s="70"/>
      <c r="H28" s="70"/>
      <c r="I28" s="80">
        <v>0</v>
      </c>
      <c r="J28" s="155"/>
      <c r="K28" s="155"/>
      <c r="L28" s="155"/>
      <c r="M28" s="155"/>
      <c r="N28" s="81">
        <v>4.7027777777777779E-3</v>
      </c>
      <c r="O28" s="155"/>
      <c r="P28" s="155"/>
      <c r="Q28" s="155"/>
      <c r="R28" s="155"/>
      <c r="S28" s="155">
        <v>0</v>
      </c>
      <c r="T28" s="155"/>
      <c r="U28" s="155"/>
      <c r="V28" s="155"/>
      <c r="W28" s="155"/>
      <c r="X28" s="155">
        <v>0</v>
      </c>
      <c r="Y28" s="155"/>
      <c r="Z28" s="155"/>
      <c r="AA28" s="155"/>
      <c r="AB28" s="155"/>
      <c r="AC28" s="156">
        <v>0</v>
      </c>
      <c r="AD28" s="95">
        <v>0</v>
      </c>
      <c r="AE28" s="70">
        <v>1</v>
      </c>
      <c r="AF28" s="70">
        <v>0</v>
      </c>
      <c r="AG28" s="70">
        <v>0</v>
      </c>
      <c r="AH28" s="82">
        <v>0</v>
      </c>
      <c r="AI28" s="73">
        <v>1</v>
      </c>
    </row>
    <row r="29" spans="1:35" x14ac:dyDescent="0.25">
      <c r="A29" s="47" t="s">
        <v>75</v>
      </c>
      <c r="B29" s="71" t="s">
        <v>180</v>
      </c>
      <c r="C29" s="71" t="s">
        <v>126</v>
      </c>
      <c r="D29" s="70" t="s">
        <v>12</v>
      </c>
      <c r="E29" s="70"/>
      <c r="F29" s="70"/>
      <c r="G29" s="70"/>
      <c r="H29" s="70"/>
      <c r="I29" s="80">
        <v>4.6663194444444443E-3</v>
      </c>
      <c r="J29" s="155"/>
      <c r="K29" s="155"/>
      <c r="L29" s="155"/>
      <c r="M29" s="155"/>
      <c r="N29" s="81">
        <v>0</v>
      </c>
      <c r="O29" s="155"/>
      <c r="P29" s="155"/>
      <c r="Q29" s="155"/>
      <c r="R29" s="155"/>
      <c r="S29" s="155">
        <v>0</v>
      </c>
      <c r="T29" s="155"/>
      <c r="U29" s="155"/>
      <c r="V29" s="155"/>
      <c r="W29" s="155"/>
      <c r="X29" s="155">
        <v>0</v>
      </c>
      <c r="Y29" s="155"/>
      <c r="Z29" s="155"/>
      <c r="AA29" s="155"/>
      <c r="AB29" s="155"/>
      <c r="AC29" s="156">
        <v>0</v>
      </c>
      <c r="AD29" s="95">
        <v>1</v>
      </c>
      <c r="AE29" s="70">
        <v>0</v>
      </c>
      <c r="AF29" s="70">
        <v>0</v>
      </c>
      <c r="AG29" s="70">
        <v>0</v>
      </c>
      <c r="AH29" s="82">
        <v>0</v>
      </c>
      <c r="AI29" s="73">
        <v>1</v>
      </c>
    </row>
    <row r="30" spans="1:35" x14ac:dyDescent="0.25">
      <c r="A30" s="47" t="s">
        <v>75</v>
      </c>
      <c r="B30" s="71" t="s">
        <v>156</v>
      </c>
      <c r="C30" s="71" t="s">
        <v>146</v>
      </c>
      <c r="D30" s="70" t="s">
        <v>12</v>
      </c>
      <c r="E30" s="70"/>
      <c r="F30" s="70"/>
      <c r="G30" s="70"/>
      <c r="H30" s="70"/>
      <c r="I30" s="80">
        <v>0</v>
      </c>
      <c r="J30" s="155"/>
      <c r="K30" s="155"/>
      <c r="L30" s="155"/>
      <c r="M30" s="155"/>
      <c r="N30" s="81">
        <v>7.2835648148148148E-3</v>
      </c>
      <c r="O30" s="155"/>
      <c r="P30" s="155"/>
      <c r="Q30" s="155"/>
      <c r="R30" s="155"/>
      <c r="S30" s="155">
        <v>0</v>
      </c>
      <c r="T30" s="155"/>
      <c r="U30" s="155"/>
      <c r="V30" s="155"/>
      <c r="W30" s="155"/>
      <c r="X30" s="155">
        <v>0</v>
      </c>
      <c r="Y30" s="155"/>
      <c r="Z30" s="155"/>
      <c r="AA30" s="155"/>
      <c r="AB30" s="155"/>
      <c r="AC30" s="156">
        <v>0</v>
      </c>
      <c r="AD30" s="95">
        <v>0</v>
      </c>
      <c r="AE30" s="70">
        <v>1</v>
      </c>
      <c r="AF30" s="70">
        <v>0</v>
      </c>
      <c r="AG30" s="70">
        <v>0</v>
      </c>
      <c r="AH30" s="82">
        <v>0</v>
      </c>
      <c r="AI30" s="73">
        <v>1</v>
      </c>
    </row>
  </sheetData>
  <mergeCells count="1">
    <mergeCell ref="A1:AI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"/>
  <sheetViews>
    <sheetView view="pageBreakPreview" zoomScaleNormal="100" zoomScaleSheetLayoutView="100" workbookViewId="0">
      <selection activeCell="AD16" sqref="AD16"/>
    </sheetView>
  </sheetViews>
  <sheetFormatPr defaultRowHeight="15" x14ac:dyDescent="0.25"/>
  <cols>
    <col min="2" max="2" width="22.140625" style="5" customWidth="1"/>
    <col min="3" max="3" width="20.5703125" style="5" customWidth="1"/>
    <col min="4" max="4" width="10.140625" customWidth="1"/>
    <col min="5" max="8" width="9.140625" hidden="1" customWidth="1"/>
    <col min="9" max="9" width="9.140625" customWidth="1"/>
    <col min="10" max="13" width="9.140625" hidden="1" customWidth="1"/>
    <col min="14" max="14" width="9.140625" customWidth="1"/>
    <col min="15" max="18" width="9.140625" hidden="1" customWidth="1"/>
    <col min="19" max="19" width="9.140625" customWidth="1"/>
    <col min="20" max="23" width="9.140625" hidden="1" customWidth="1"/>
    <col min="24" max="24" width="9.140625" customWidth="1"/>
    <col min="25" max="28" width="9.140625" hidden="1" customWidth="1"/>
    <col min="29" max="29" width="9.140625" customWidth="1"/>
    <col min="32" max="35" width="9.140625" customWidth="1"/>
  </cols>
  <sheetData>
    <row r="1" spans="1:35" ht="33" customHeight="1" x14ac:dyDescent="0.5">
      <c r="A1" s="178" t="s">
        <v>84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</row>
    <row r="2" spans="1:35" ht="22.5" customHeight="1" thickBot="1" x14ac:dyDescent="0.3">
      <c r="E2" s="19" t="s">
        <v>8</v>
      </c>
      <c r="F2" s="19"/>
      <c r="G2" s="19"/>
      <c r="H2" s="19"/>
      <c r="I2" s="19" t="s">
        <v>76</v>
      </c>
      <c r="N2" s="19" t="s">
        <v>77</v>
      </c>
      <c r="S2" s="19" t="s">
        <v>78</v>
      </c>
      <c r="X2" s="19" t="s">
        <v>79</v>
      </c>
      <c r="AC2" s="19" t="s">
        <v>80</v>
      </c>
    </row>
    <row r="3" spans="1:35" ht="30" x14ac:dyDescent="0.25">
      <c r="A3" s="2" t="s">
        <v>81</v>
      </c>
      <c r="B3" s="6" t="s">
        <v>0</v>
      </c>
      <c r="C3" s="6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0" t="s">
        <v>6</v>
      </c>
      <c r="I3" s="96" t="s">
        <v>7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3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3</v>
      </c>
      <c r="Z3" s="1" t="s">
        <v>4</v>
      </c>
      <c r="AA3" s="1" t="s">
        <v>5</v>
      </c>
      <c r="AB3" s="1" t="s">
        <v>6</v>
      </c>
      <c r="AC3" s="14" t="s">
        <v>7</v>
      </c>
      <c r="AD3" s="96" t="s">
        <v>19</v>
      </c>
      <c r="AE3" s="1" t="s">
        <v>20</v>
      </c>
      <c r="AF3" s="1" t="s">
        <v>21</v>
      </c>
      <c r="AG3" s="1" t="s">
        <v>22</v>
      </c>
      <c r="AH3" s="14" t="s">
        <v>25</v>
      </c>
      <c r="AI3" s="2" t="s">
        <v>24</v>
      </c>
    </row>
    <row r="4" spans="1:35" ht="18" customHeight="1" x14ac:dyDescent="0.25">
      <c r="A4" s="23">
        <v>1</v>
      </c>
      <c r="B4" s="41" t="s">
        <v>34</v>
      </c>
      <c r="C4" s="41" t="s">
        <v>151</v>
      </c>
      <c r="D4" s="42" t="s">
        <v>30</v>
      </c>
      <c r="E4" s="43"/>
      <c r="F4" s="43"/>
      <c r="G4" s="43"/>
      <c r="H4" s="44"/>
      <c r="I4" s="74">
        <v>4.229976851851852E-3</v>
      </c>
      <c r="J4" s="75"/>
      <c r="K4" s="75"/>
      <c r="L4" s="75"/>
      <c r="M4" s="75"/>
      <c r="N4" s="75">
        <v>4.9960648148148143E-3</v>
      </c>
      <c r="O4" s="75"/>
      <c r="P4" s="75"/>
      <c r="Q4" s="75"/>
      <c r="R4" s="75"/>
      <c r="S4" s="75">
        <v>7.8145833333333331E-3</v>
      </c>
      <c r="T4" s="75"/>
      <c r="U4" s="75"/>
      <c r="V4" s="75"/>
      <c r="W4" s="75"/>
      <c r="X4" s="75">
        <v>3.9896990740740743E-3</v>
      </c>
      <c r="Y4" s="75"/>
      <c r="Z4" s="75"/>
      <c r="AA4" s="75"/>
      <c r="AB4" s="75"/>
      <c r="AC4" s="65">
        <v>4.3476851851851853E-3</v>
      </c>
      <c r="AD4" s="83">
        <v>15</v>
      </c>
      <c r="AE4" s="84">
        <v>15</v>
      </c>
      <c r="AF4" s="84">
        <v>15</v>
      </c>
      <c r="AG4" s="84">
        <v>15</v>
      </c>
      <c r="AH4" s="85">
        <v>12</v>
      </c>
      <c r="AI4" s="68">
        <v>45</v>
      </c>
    </row>
    <row r="5" spans="1:35" ht="18" customHeight="1" x14ac:dyDescent="0.25">
      <c r="A5" s="23">
        <v>2</v>
      </c>
      <c r="B5" s="41" t="s">
        <v>38</v>
      </c>
      <c r="C5" s="41" t="s">
        <v>36</v>
      </c>
      <c r="D5" s="42" t="s">
        <v>30</v>
      </c>
      <c r="E5" s="43"/>
      <c r="F5" s="43"/>
      <c r="G5" s="43"/>
      <c r="H5" s="44"/>
      <c r="I5" s="74">
        <v>4.523032407407407E-3</v>
      </c>
      <c r="J5" s="75"/>
      <c r="K5" s="75"/>
      <c r="L5" s="75"/>
      <c r="M5" s="75"/>
      <c r="N5" s="75">
        <v>5.4101851851851854E-3</v>
      </c>
      <c r="O5" s="75"/>
      <c r="P5" s="75"/>
      <c r="Q5" s="75"/>
      <c r="R5" s="75"/>
      <c r="S5" s="75">
        <v>8.0254629629629634E-3</v>
      </c>
      <c r="T5" s="75"/>
      <c r="U5" s="75"/>
      <c r="V5" s="75"/>
      <c r="W5" s="75"/>
      <c r="X5" s="75">
        <v>4.1780092592592598E-3</v>
      </c>
      <c r="Y5" s="75"/>
      <c r="Z5" s="75"/>
      <c r="AA5" s="75"/>
      <c r="AB5" s="75"/>
      <c r="AC5" s="65">
        <v>4.3023148148148144E-3</v>
      </c>
      <c r="AD5" s="83">
        <v>8</v>
      </c>
      <c r="AE5" s="84">
        <v>10</v>
      </c>
      <c r="AF5" s="84">
        <v>10</v>
      </c>
      <c r="AG5" s="84">
        <v>12</v>
      </c>
      <c r="AH5" s="85">
        <v>15</v>
      </c>
      <c r="AI5" s="68">
        <v>37</v>
      </c>
    </row>
    <row r="6" spans="1:35" ht="18" customHeight="1" x14ac:dyDescent="0.25">
      <c r="A6" s="23">
        <v>3</v>
      </c>
      <c r="B6" s="41" t="s">
        <v>31</v>
      </c>
      <c r="C6" s="41" t="s">
        <v>151</v>
      </c>
      <c r="D6" s="42" t="s">
        <v>30</v>
      </c>
      <c r="E6" s="43"/>
      <c r="F6" s="43"/>
      <c r="G6" s="43"/>
      <c r="H6" s="44"/>
      <c r="I6" s="74">
        <v>4.4511574074074071E-3</v>
      </c>
      <c r="J6" s="75"/>
      <c r="K6" s="75"/>
      <c r="L6" s="75"/>
      <c r="M6" s="75"/>
      <c r="N6" s="75">
        <v>5.412731481481481E-3</v>
      </c>
      <c r="O6" s="75"/>
      <c r="P6" s="75"/>
      <c r="Q6" s="75"/>
      <c r="R6" s="75"/>
      <c r="S6" s="75">
        <v>7.8351851851851846E-3</v>
      </c>
      <c r="T6" s="75"/>
      <c r="U6" s="75"/>
      <c r="V6" s="75"/>
      <c r="W6" s="75"/>
      <c r="X6" s="75">
        <v>4.5934027777777778E-3</v>
      </c>
      <c r="Y6" s="75"/>
      <c r="Z6" s="75"/>
      <c r="AA6" s="75"/>
      <c r="AB6" s="75"/>
      <c r="AC6" s="65">
        <v>4.5978009259259262E-3</v>
      </c>
      <c r="AD6" s="83">
        <v>10</v>
      </c>
      <c r="AE6" s="84">
        <v>8</v>
      </c>
      <c r="AF6" s="84">
        <v>12</v>
      </c>
      <c r="AG6" s="84">
        <v>8</v>
      </c>
      <c r="AH6" s="85">
        <v>10</v>
      </c>
      <c r="AI6" s="68">
        <v>32</v>
      </c>
    </row>
    <row r="7" spans="1:35" ht="18" customHeight="1" x14ac:dyDescent="0.25">
      <c r="A7" s="157" t="s">
        <v>75</v>
      </c>
      <c r="B7" s="158" t="s">
        <v>157</v>
      </c>
      <c r="C7" s="158" t="s">
        <v>158</v>
      </c>
      <c r="D7" s="159" t="s">
        <v>30</v>
      </c>
      <c r="E7" s="160"/>
      <c r="F7" s="160"/>
      <c r="G7" s="160"/>
      <c r="H7" s="161"/>
      <c r="I7" s="162">
        <v>4.4366898148148143E-3</v>
      </c>
      <c r="J7" s="163"/>
      <c r="K7" s="163"/>
      <c r="L7" s="163"/>
      <c r="M7" s="163"/>
      <c r="N7" s="163">
        <v>5.2568287037037045E-3</v>
      </c>
      <c r="O7" s="163"/>
      <c r="P7" s="163"/>
      <c r="Q7" s="163"/>
      <c r="R7" s="163"/>
      <c r="S7" s="163">
        <v>0</v>
      </c>
      <c r="T7" s="163"/>
      <c r="U7" s="163"/>
      <c r="V7" s="163"/>
      <c r="W7" s="163"/>
      <c r="X7" s="163">
        <v>0</v>
      </c>
      <c r="Y7" s="163"/>
      <c r="Z7" s="163"/>
      <c r="AA7" s="163"/>
      <c r="AB7" s="163"/>
      <c r="AC7" s="164">
        <v>0</v>
      </c>
      <c r="AD7" s="165">
        <v>12</v>
      </c>
      <c r="AE7" s="166">
        <v>12</v>
      </c>
      <c r="AF7" s="166">
        <v>0</v>
      </c>
      <c r="AG7" s="166">
        <v>0</v>
      </c>
      <c r="AH7" s="167">
        <v>0</v>
      </c>
      <c r="AI7" s="157">
        <v>24</v>
      </c>
    </row>
    <row r="8" spans="1:35" ht="15.75" x14ac:dyDescent="0.25">
      <c r="A8" s="157" t="s">
        <v>75</v>
      </c>
      <c r="B8" s="158" t="s">
        <v>189</v>
      </c>
      <c r="C8" s="158"/>
      <c r="D8" s="159" t="s">
        <v>30</v>
      </c>
      <c r="E8" s="160"/>
      <c r="F8" s="160"/>
      <c r="G8" s="160"/>
      <c r="H8" s="161"/>
      <c r="I8" s="162">
        <v>0</v>
      </c>
      <c r="J8" s="163"/>
      <c r="K8" s="163"/>
      <c r="L8" s="163"/>
      <c r="M8" s="163"/>
      <c r="N8" s="163">
        <v>0</v>
      </c>
      <c r="O8" s="163"/>
      <c r="P8" s="163"/>
      <c r="Q8" s="163"/>
      <c r="R8" s="163"/>
      <c r="S8" s="163">
        <v>9.0225694444444442E-3</v>
      </c>
      <c r="T8" s="163"/>
      <c r="U8" s="163"/>
      <c r="V8" s="163"/>
      <c r="W8" s="163"/>
      <c r="X8" s="163">
        <v>0</v>
      </c>
      <c r="Y8" s="163"/>
      <c r="Z8" s="163"/>
      <c r="AA8" s="163"/>
      <c r="AB8" s="163"/>
      <c r="AC8" s="164">
        <v>0</v>
      </c>
      <c r="AD8" s="165">
        <v>0</v>
      </c>
      <c r="AE8" s="166">
        <v>0</v>
      </c>
      <c r="AF8" s="166">
        <v>8</v>
      </c>
      <c r="AG8" s="166">
        <v>0</v>
      </c>
      <c r="AH8" s="167">
        <v>0</v>
      </c>
      <c r="AI8" s="157">
        <v>8</v>
      </c>
    </row>
    <row r="9" spans="1:35" ht="15.75" x14ac:dyDescent="0.25">
      <c r="A9" s="157" t="s">
        <v>75</v>
      </c>
      <c r="B9" s="158" t="s">
        <v>194</v>
      </c>
      <c r="C9" s="158" t="s">
        <v>195</v>
      </c>
      <c r="D9" s="159" t="s">
        <v>30</v>
      </c>
      <c r="E9" s="160"/>
      <c r="F9" s="160"/>
      <c r="G9" s="160"/>
      <c r="H9" s="161"/>
      <c r="I9" s="162">
        <v>0</v>
      </c>
      <c r="J9" s="163"/>
      <c r="K9" s="163"/>
      <c r="L9" s="163"/>
      <c r="M9" s="163"/>
      <c r="N9" s="163">
        <v>0</v>
      </c>
      <c r="O9" s="163"/>
      <c r="P9" s="163"/>
      <c r="Q9" s="163"/>
      <c r="R9" s="163"/>
      <c r="S9" s="163">
        <v>0</v>
      </c>
      <c r="T9" s="163"/>
      <c r="U9" s="163"/>
      <c r="V9" s="163"/>
      <c r="W9" s="163"/>
      <c r="X9" s="163">
        <v>0</v>
      </c>
      <c r="Y9" s="163"/>
      <c r="Z9" s="163"/>
      <c r="AA9" s="163"/>
      <c r="AB9" s="163"/>
      <c r="AC9" s="164">
        <v>4.9920138888888887E-3</v>
      </c>
      <c r="AD9" s="165">
        <v>0</v>
      </c>
      <c r="AE9" s="166">
        <v>0</v>
      </c>
      <c r="AF9" s="166">
        <v>0</v>
      </c>
      <c r="AG9" s="166">
        <v>0</v>
      </c>
      <c r="AH9" s="167">
        <v>8</v>
      </c>
      <c r="AI9" s="157">
        <v>8</v>
      </c>
    </row>
    <row r="10" spans="1:35" ht="15.75" x14ac:dyDescent="0.25">
      <c r="A10" s="157" t="s">
        <v>75</v>
      </c>
      <c r="B10" s="158" t="s">
        <v>159</v>
      </c>
      <c r="C10" s="158" t="s">
        <v>160</v>
      </c>
      <c r="D10" s="159" t="s">
        <v>30</v>
      </c>
      <c r="E10" s="160"/>
      <c r="F10" s="160"/>
      <c r="G10" s="160"/>
      <c r="H10" s="161"/>
      <c r="I10" s="162">
        <v>0</v>
      </c>
      <c r="J10" s="163"/>
      <c r="K10" s="163"/>
      <c r="L10" s="163"/>
      <c r="M10" s="163"/>
      <c r="N10" s="163">
        <v>8.2317129629629632E-3</v>
      </c>
      <c r="O10" s="163"/>
      <c r="P10" s="163"/>
      <c r="Q10" s="163"/>
      <c r="R10" s="163"/>
      <c r="S10" s="163">
        <v>0</v>
      </c>
      <c r="T10" s="163"/>
      <c r="U10" s="163"/>
      <c r="V10" s="163"/>
      <c r="W10" s="163"/>
      <c r="X10" s="163">
        <v>0</v>
      </c>
      <c r="Y10" s="163"/>
      <c r="Z10" s="163"/>
      <c r="AA10" s="163"/>
      <c r="AB10" s="163"/>
      <c r="AC10" s="164">
        <v>0</v>
      </c>
      <c r="AD10" s="165">
        <v>0</v>
      </c>
      <c r="AE10" s="166">
        <v>6</v>
      </c>
      <c r="AF10" s="166">
        <v>0</v>
      </c>
      <c r="AG10" s="166">
        <v>0</v>
      </c>
      <c r="AH10" s="167">
        <v>0</v>
      </c>
      <c r="AI10" s="157">
        <v>6</v>
      </c>
    </row>
  </sheetData>
  <mergeCells count="1">
    <mergeCell ref="A1:AI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Pohár</vt:lpstr>
      <vt:lpstr>A</vt:lpstr>
      <vt:lpstr>B</vt:lpstr>
      <vt:lpstr>C</vt:lpstr>
      <vt:lpstr>List2</vt:lpstr>
      <vt:lpstr>List3</vt:lpstr>
      <vt:lpstr>A!Oblast_tisku</vt:lpstr>
      <vt:lpstr>B!Oblast_tisku</vt:lpstr>
      <vt:lpstr>'C'!Oblast_tisku</vt:lpstr>
      <vt:lpstr>Pohár!Oblast_tisku</vt:lpstr>
    </vt:vector>
  </TitlesOfParts>
  <Company>HZS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Českého poháru v TFA 2015</dc:title>
  <dc:creator>Ing. Drozdík Lukáš</dc:creator>
  <cp:keywords>TFA, Český pohár, HZS</cp:keywords>
  <cp:lastModifiedBy>Ing. Drozdík Lukáš</cp:lastModifiedBy>
  <cp:lastPrinted>2015-07-13T20:38:57Z</cp:lastPrinted>
  <dcterms:created xsi:type="dcterms:W3CDTF">2014-05-15T19:45:22Z</dcterms:created>
  <dcterms:modified xsi:type="dcterms:W3CDTF">2015-09-24T21:16:48Z</dcterms:modified>
</cp:coreProperties>
</file>